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525" windowHeight="5595" activeTab="0"/>
  </bookViews>
  <sheets>
    <sheet name="PACC-2015" sheetId="1" r:id="rId1"/>
  </sheets>
  <definedNames>
    <definedName name="_xlnm.Print_Titles" localSheetId="0">'PACC-2015'!$9:$9</definedName>
  </definedNames>
  <calcPr fullCalcOnLoad="1"/>
</workbook>
</file>

<file path=xl/sharedStrings.xml><?xml version="1.0" encoding="utf-8"?>
<sst xmlns="http://schemas.openxmlformats.org/spreadsheetml/2006/main" count="2799" uniqueCount="1196">
  <si>
    <t>UNIDAD DE MEDIDA</t>
  </si>
  <si>
    <t>VALOR ADQUIRIDO</t>
  </si>
  <si>
    <t>Fecha de Revisión</t>
  </si>
  <si>
    <t>Fecha de Aprobación</t>
  </si>
  <si>
    <t>Versión</t>
  </si>
  <si>
    <t>CANTIDAD TOTAL</t>
  </si>
  <si>
    <t>FUENTE DE FINANCIAMIENTO</t>
  </si>
  <si>
    <t>PRIMER TRIMESTRE</t>
  </si>
  <si>
    <t>SEGUNDO TRIMESTRE</t>
  </si>
  <si>
    <t>TERCER TRIMESTRE</t>
  </si>
  <si>
    <t>CUARTO TRIMESTRE</t>
  </si>
  <si>
    <t xml:space="preserve">CÓDIGO DEL CATÁLOGO DE BIENES Y SERVICIOS (CBS) </t>
  </si>
  <si>
    <t>No. de Páginas</t>
  </si>
  <si>
    <t>OBSERVACIÓN</t>
  </si>
  <si>
    <t>70140000 Producción, gestión y protección de cultivos</t>
  </si>
  <si>
    <t>FECHA DE NECESIDAD</t>
  </si>
  <si>
    <t>PRECIO UNITARIO ESTIMADO</t>
  </si>
  <si>
    <t>COMPRA MENOR</t>
  </si>
  <si>
    <t>COMPRA DIRECTA</t>
  </si>
  <si>
    <t xml:space="preserve"> PROCEDIMIENTO DE SELECCIÓN </t>
  </si>
  <si>
    <t>COMPARACIÓN DE PRECIOS</t>
  </si>
  <si>
    <t>SORTEO DE OBRAS</t>
  </si>
  <si>
    <t>LICITACIÓN RESTRINGIDA</t>
  </si>
  <si>
    <t>LICITACIÓN PÚBLICA INTERNACIONAL</t>
  </si>
  <si>
    <t>LICITACIÓN PÚBLICA NACIONAL</t>
  </si>
  <si>
    <t>SNCC.F.053</t>
  </si>
  <si>
    <t xml:space="preserve">1010 - Animales vivos </t>
  </si>
  <si>
    <t>1011 - Productos de casa para el animal doméstico</t>
  </si>
  <si>
    <t>1012 - Pienso para animales</t>
  </si>
  <si>
    <t>1013 - Recipientes y hábitat para animales</t>
  </si>
  <si>
    <t>1014 - Artículos de talabartería y arreos</t>
  </si>
  <si>
    <t>1015 - Semillas, bulbos, plántulas y esquejes</t>
  </si>
  <si>
    <t>1016 - Productos de floricultura y silvicultura</t>
  </si>
  <si>
    <t>1017 - Abonos, nutrientes para plantas y herbicidas</t>
  </si>
  <si>
    <t xml:space="preserve">1019 - Productos para el control de plagas y malas hierbas </t>
  </si>
  <si>
    <t>1110 - Minerales, minerales metálicos y metales</t>
  </si>
  <si>
    <t>1111 - Tierra y piedra</t>
  </si>
  <si>
    <t>1112 - Productos no comestibles de planta y silvicultura</t>
  </si>
  <si>
    <t>1113 - Productos animales no comestibles</t>
  </si>
  <si>
    <t>1114 - Chatarra y materiales de desecho</t>
  </si>
  <si>
    <t>1115 - Fibra, hilos e hilados</t>
  </si>
  <si>
    <t>1116 - Tejidos y materiales de cuero</t>
  </si>
  <si>
    <t>1117 - Aleaciones</t>
  </si>
  <si>
    <t>1118 - Óxido metálico</t>
  </si>
  <si>
    <t>1119 - Desechos metálicos y chatarra</t>
  </si>
  <si>
    <t>1213 - Materiales explosivos</t>
  </si>
  <si>
    <t>1214 - Elementos y gases</t>
  </si>
  <si>
    <t>1216 - Aditivos</t>
  </si>
  <si>
    <t>1217 - Colorantes</t>
  </si>
  <si>
    <t>1218 - Ceras y aceites</t>
  </si>
  <si>
    <t>1219 - Solventes</t>
  </si>
  <si>
    <t>1235 - Compuestos y mezclas</t>
  </si>
  <si>
    <t>1310 - Caucho y elastómeros</t>
  </si>
  <si>
    <t>1311 - Resinas y colofonias y otros materiales derivados de resina</t>
  </si>
  <si>
    <t>1410 - Materiales de papel</t>
  </si>
  <si>
    <t>1411 - Productos de papel</t>
  </si>
  <si>
    <t>1412 - Papel para uso industrial</t>
  </si>
  <si>
    <t>1510 - Combustibles</t>
  </si>
  <si>
    <t>1511 - Combustibles gaseosos y aditivos</t>
  </si>
  <si>
    <t>1512 - Lubricantes, aceites, grasas y anticorrosivos</t>
  </si>
  <si>
    <t>1513 - Combustible para reactores nucleares</t>
  </si>
  <si>
    <t>2010 - Maquinaria y equipo de minería y explotación de canteras</t>
  </si>
  <si>
    <t>2011 - Equipo de perforación y explotación de pozos</t>
  </si>
  <si>
    <t>2012 - Equipo para perforación y exploración para petróleo</t>
  </si>
  <si>
    <t>2013 - Materiales para operaciones y perforación de petróleo y gas</t>
  </si>
  <si>
    <t>2014 - Equipo de producción y operación de gas y petróleo</t>
  </si>
  <si>
    <t>2110 - Maquinaria y equipo para agricultura, silvicultura y paisaje</t>
  </si>
  <si>
    <t>2111 - Equipo de pesca y acuicultura</t>
  </si>
  <si>
    <t>2210 - Maquinaria y equipo pesado de construcción</t>
  </si>
  <si>
    <t>2310 - Maquinaria para la transformación de materias primas</t>
  </si>
  <si>
    <t>2311 - Maquinaria para transformación de petróleo</t>
  </si>
  <si>
    <t>2312 - Maquinaria y accesorios de textiles y tejidos</t>
  </si>
  <si>
    <t>2313 - Maquinaria y equipos lapidarios</t>
  </si>
  <si>
    <t>2314 - Maquinaria de reparación y accesorios para trabajar cuero</t>
  </si>
  <si>
    <t>2315 - Maquinaria, equipo y suministros de procesos industriales</t>
  </si>
  <si>
    <t>2316 - Máquinas, equipo y suministros para fundición</t>
  </si>
  <si>
    <t>2317 - Maquinaria, equipo y suministros para talleres</t>
  </si>
  <si>
    <t>2318 - Equipo industrial para alimentos y bebidas</t>
  </si>
  <si>
    <t>2319 - Mezcladores y sus partes y accesorios</t>
  </si>
  <si>
    <t>2320 - Equipamiento par transferencia de masa</t>
  </si>
  <si>
    <t>2321 - Maquinaria de fabricación electrónica, equipo y accesorios</t>
  </si>
  <si>
    <t>2322 - Equipo y maquinaria de procesamiento de pollos</t>
  </si>
  <si>
    <t>2323 - Equipo y maquinaria de procesamiento de madera y aserrado</t>
  </si>
  <si>
    <t>2410 - Maquinaria y equipo para manejo de materiales</t>
  </si>
  <si>
    <t>2411 - Recipientes y almacenamiento</t>
  </si>
  <si>
    <t>2412 - Materiales de envasado</t>
  </si>
  <si>
    <t>2413 - Refrigeración industrial</t>
  </si>
  <si>
    <t>2414 - Suministros de embalaje</t>
  </si>
  <si>
    <t>2510 - Vehículos de motor</t>
  </si>
  <si>
    <t>2511 - Transporte marítimo</t>
  </si>
  <si>
    <t>2512 - Maquinaria y equipo para ferrocarril y tranvías</t>
  </si>
  <si>
    <t>2513 - Aeronaves</t>
  </si>
  <si>
    <t>2515 - Cosmonaves</t>
  </si>
  <si>
    <t>2516 - Bicicletas no motorizadas</t>
  </si>
  <si>
    <t>2517 - Componentes y sistemas de transporte</t>
  </si>
  <si>
    <t xml:space="preserve">2518 - Carrocerías y remolques  </t>
  </si>
  <si>
    <t>2519 - Equipo para servicios de transporte</t>
  </si>
  <si>
    <t>2520 - Sistemas aeroespaciales y componentes y equipo</t>
  </si>
  <si>
    <t>2610 - Fuentes de energía</t>
  </si>
  <si>
    <t>2611 - Transmisión de baterías, generadores y energía cinética</t>
  </si>
  <si>
    <t>2612 - Alambres, cables o arneses</t>
  </si>
  <si>
    <t>2613 - Generación de energía</t>
  </si>
  <si>
    <t>2614 - Maquinaria y equipo para energía atómica o nuclear</t>
  </si>
  <si>
    <t>2711 - Herramientas de mano</t>
  </si>
  <si>
    <t>2712 - Maquinaria y equipo hidráulico</t>
  </si>
  <si>
    <t>2713 - Maquinaria y equipo neumático</t>
  </si>
  <si>
    <t>2714 - Herramientas especializadas de automoción</t>
  </si>
  <si>
    <t>3010 - Materiales estructurales: formas básicas</t>
  </si>
  <si>
    <t>3011 - Hormigón, cemento y yeso</t>
  </si>
  <si>
    <t>3012 - Carreteras y paisaje</t>
  </si>
  <si>
    <t>3013 - Productos de construcción estructurales</t>
  </si>
  <si>
    <t>3014 - Aislamiento</t>
  </si>
  <si>
    <t>3015 - Materiales para acabado de exteriores</t>
  </si>
  <si>
    <t>3016 - Materiales de acabado de interiores</t>
  </si>
  <si>
    <t>3017 - Puertas y ventanas y vidrio</t>
  </si>
  <si>
    <t>3018 - Instalaciones de baño</t>
  </si>
  <si>
    <t>3019 - Equipo de apoyo para Construcción y Mantenimiento</t>
  </si>
  <si>
    <t>3020 - Estructuras prefabricadas</t>
  </si>
  <si>
    <t>3022 - Estructuras Permanentes</t>
  </si>
  <si>
    <t>3110 - Piezas de fundición</t>
  </si>
  <si>
    <t>3111 - Extrusiones</t>
  </si>
  <si>
    <t>3112 - Piezas fundidas mecanizadas</t>
  </si>
  <si>
    <t>3113 - Forjaduras</t>
  </si>
  <si>
    <t>3114 - Molduras</t>
  </si>
  <si>
    <t>3115 - Cuerda y cadena y cable y alambre y correa</t>
  </si>
  <si>
    <t>3116 - Ferretería</t>
  </si>
  <si>
    <t>3117 - Cojinetes, casquillos, ruedas y engranajes</t>
  </si>
  <si>
    <t>3118 - Juntas obturadoras y sellos</t>
  </si>
  <si>
    <t>3119 - Materiales de molduración, pulido y alisado</t>
  </si>
  <si>
    <t>3120 - Adhesivos y selladores</t>
  </si>
  <si>
    <t>3121 - Pinturas y tapa poros y acabados</t>
  </si>
  <si>
    <t>3122 - Extractos de teñir y de curtir</t>
  </si>
  <si>
    <t>3123 - Materia prima en placas o barras labradas</t>
  </si>
  <si>
    <t>3124 - Óptica industrial</t>
  </si>
  <si>
    <t>3125 - Sistemas de control neumático, hidráulico o eléctrico</t>
  </si>
  <si>
    <t>3126 - Cubiertas, cajas y envolturas</t>
  </si>
  <si>
    <t>3127 - Piezas hechas a máquina</t>
  </si>
  <si>
    <t>3128 - Componentes de placa y estampados</t>
  </si>
  <si>
    <t>3129 - Estiramientos por presión labrados</t>
  </si>
  <si>
    <t>3130 - Forjas labradas</t>
  </si>
  <si>
    <t>3131 - Conjuntos de tubería fabricada</t>
  </si>
  <si>
    <t>3132 - Conjuntos fabricados de material en barras</t>
  </si>
  <si>
    <t>3133 - Conjuntos estructurales fabricados</t>
  </si>
  <si>
    <t>3134 - Conjuntos de placa fabricado</t>
  </si>
  <si>
    <t>3135 - Conjuntos de tubería fabricada</t>
  </si>
  <si>
    <t>3136 - Conjuntos de placa fabricados</t>
  </si>
  <si>
    <t>3138 - Imanes y materiales magnéticos</t>
  </si>
  <si>
    <t>3210 - Circuitos impresos, circuitos integrados y micro ensamblajes</t>
  </si>
  <si>
    <t>3211 - Dispositivo semiconductor discreto</t>
  </si>
  <si>
    <t>3212 - Componentes pasivos discretos</t>
  </si>
  <si>
    <t>3213 - Piezas de componentes y hardware electrónicos y accesorios</t>
  </si>
  <si>
    <t>3214 - Dispositivos de tubo electrónico y accesorios</t>
  </si>
  <si>
    <t>3910 - Lámparas y bombillas y componentes para lámparas</t>
  </si>
  <si>
    <t>3911 - Iluminación, artefactos y accesorios</t>
  </si>
  <si>
    <t>3912 - Equipos, suministros y componentes eléctricos</t>
  </si>
  <si>
    <t>4010 - Calefacción, ventilación y circulación del aire</t>
  </si>
  <si>
    <t>4014 - Distribución de fluidos y gas</t>
  </si>
  <si>
    <t>4015 - Bombas y compresores industriales</t>
  </si>
  <si>
    <t>4016 - Filtrado y purificación industrial</t>
  </si>
  <si>
    <t>4110 - Equipo de laboratorio y científico</t>
  </si>
  <si>
    <t>4111 - Instrumentos de medida, observación y ensayo</t>
  </si>
  <si>
    <t>4112 - Suministros y accesorios de laboratorio</t>
  </si>
  <si>
    <t>4212 - Equipos y suministros veterinarios</t>
  </si>
  <si>
    <t>4213 - Telas y vestidos médicos</t>
  </si>
  <si>
    <t>4214 - Suministros y productos de tratamiento y cuidado del enfermo</t>
  </si>
  <si>
    <t>4215 - Equipos y suministros dentales</t>
  </si>
  <si>
    <t>4216 - Equipo de diálisis y suministros</t>
  </si>
  <si>
    <t>4217 - Productos para los servicios médicos de urgencias y campo</t>
  </si>
  <si>
    <t>4218 - Productos de examen y control del paciente</t>
  </si>
  <si>
    <t>4219 - Productos de facilidad médica</t>
  </si>
  <si>
    <t>4220 - Productos de hacer imágenes diagnósticas médicas y de medicina nuclear</t>
  </si>
  <si>
    <t>4221 - Ayuda para personas con desafíos físicos para vivir independiente</t>
  </si>
  <si>
    <t>4222 - Productos para administración intravenosa y arterial</t>
  </si>
  <si>
    <t>4223 - Nutrición clínica</t>
  </si>
  <si>
    <t>4224 - Productos medicinales de deportes y prostético y ortopédico</t>
  </si>
  <si>
    <t>4225 - Productos de rehabilitación y terapia ocupacional y física</t>
  </si>
  <si>
    <t>4226 - Equipo y suministros post mortem y funerarios</t>
  </si>
  <si>
    <t>4227 - Productos de resucitación y anestesia y respiratorio</t>
  </si>
  <si>
    <t>4228 - Productos para la esterilización médica</t>
  </si>
  <si>
    <t>4229 - Productos quirúrgicos</t>
  </si>
  <si>
    <t>4230 - Suministros para formación y estudios de medicina</t>
  </si>
  <si>
    <t>4231 - Productos para el cuidado de heridas</t>
  </si>
  <si>
    <t>4319 - Dispositivos de comunicaciones y accesorios</t>
  </si>
  <si>
    <t>4320 - Componentes para tecnología de la información, difusión o telecomunicaciones</t>
  </si>
  <si>
    <t>4321 - Equipo informático y accesorios</t>
  </si>
  <si>
    <t>4322 - Datos-voz, equipo de red multimedia, plataformas y accesorios</t>
  </si>
  <si>
    <t>4323 - Software</t>
  </si>
  <si>
    <t>4410 - Maquinaria, suministros y accesorios de oficina</t>
  </si>
  <si>
    <t>4411 - Accesorios de oficina y escritorio</t>
  </si>
  <si>
    <t>4412 - Suministros de oficina</t>
  </si>
  <si>
    <t>4510 - Equipo de imprenta y publicación</t>
  </si>
  <si>
    <t>4511 - Equipos de audio y video para presentación y composición</t>
  </si>
  <si>
    <t>4512 - Equipo de vídeo, filmación o fotografía</t>
  </si>
  <si>
    <t>4513 - Medios fotográficos y de grabación</t>
  </si>
  <si>
    <t>4514 - Suministros fotográficos para cine</t>
  </si>
  <si>
    <t>4610 - Armas ligeras y munición</t>
  </si>
  <si>
    <t>4611 - Armas de guerra convencionales</t>
  </si>
  <si>
    <t>4612 - Misiles</t>
  </si>
  <si>
    <t>4613 - Cohetes y subsistemas</t>
  </si>
  <si>
    <t>4614 - Lanzadores</t>
  </si>
  <si>
    <t>4615 - Orden Público</t>
  </si>
  <si>
    <t>4616 - Seguridad y control público</t>
  </si>
  <si>
    <t>4617 - Seguridad, vigilancia y detección</t>
  </si>
  <si>
    <t>4618 - Seguridad y protección personal</t>
  </si>
  <si>
    <t>4619 - Protección contra incendios</t>
  </si>
  <si>
    <t>4710 - Tratamiento, suministros y eliminación de agua y aguas residuales</t>
  </si>
  <si>
    <t>4711 - Equipo industrial de lavandería y limpieza en seco</t>
  </si>
  <si>
    <t>4712 - Equipo de limpieza</t>
  </si>
  <si>
    <t>4713 - Suministros de limpieza</t>
  </si>
  <si>
    <t>4810 - Equipos de servicios de alimentación para instituciones</t>
  </si>
  <si>
    <t>4811 - Máquinas expendedoras</t>
  </si>
  <si>
    <t>4812 - Equipo de Juego o de Apostar</t>
  </si>
  <si>
    <t>4910 - Coleccionables y condecoraciones</t>
  </si>
  <si>
    <t>4912 - Equipos y accesorios para acampada y exterior</t>
  </si>
  <si>
    <t>4913 - Equipos de pesca y caza</t>
  </si>
  <si>
    <t>4914 - Equipos para deportes acuáticos</t>
  </si>
  <si>
    <t>4915 - Equipos para deportes de invierno</t>
  </si>
  <si>
    <t>4916 - Equipos deportivos para campos y canchas</t>
  </si>
  <si>
    <t>4917 - Equipos de gimnasia y boxeo</t>
  </si>
  <si>
    <t>4918 - Juegos y equipo de tiro y mesa</t>
  </si>
  <si>
    <t>4920 - Equipo para entrenamiento físico</t>
  </si>
  <si>
    <t>4921 - Otros deportes</t>
  </si>
  <si>
    <t>4922 - Equipo de deporte y accesorios</t>
  </si>
  <si>
    <t>4924 - Equipo de recreo y parques infantiles y equipo y suministros de natación y de spa</t>
  </si>
  <si>
    <t>5010 - Frutas, verduras y frutos secos</t>
  </si>
  <si>
    <t>5011 - Productos de carne y aves de corral</t>
  </si>
  <si>
    <t>5012 - Pescados y mariscos</t>
  </si>
  <si>
    <t>5013 - Productos lácteos y huevos</t>
  </si>
  <si>
    <t>5015 - Aceites y grasas comestibles</t>
  </si>
  <si>
    <t>5016 - Chocolates, azúcares, edulcorantes y productos de confitería</t>
  </si>
  <si>
    <t>5017 - Condimentos y conservantes</t>
  </si>
  <si>
    <t>5018 - Productos de panadería</t>
  </si>
  <si>
    <t>5019 - Alimentos preparados y conservados</t>
  </si>
  <si>
    <t>5020 - Bebidas</t>
  </si>
  <si>
    <t>5021 - Tabaco y productos de fumar y substitutos</t>
  </si>
  <si>
    <t>5022 - Productos de Cereales y Legumbres</t>
  </si>
  <si>
    <t>5110 - Medicamentos antiinfecciosos</t>
  </si>
  <si>
    <t>5111 - Agentes antitumorales</t>
  </si>
  <si>
    <t>5112 - Medicamentos cardiovasculares</t>
  </si>
  <si>
    <t>5113 - Medicamentos hematólicos</t>
  </si>
  <si>
    <t>5114 - Medicamentos para el sistema nervioso central</t>
  </si>
  <si>
    <t>5115 - Medicamentos para el sistema nervioso autónomo</t>
  </si>
  <si>
    <t>5116 - Medicamentos que afectan al tracto respiratorio</t>
  </si>
  <si>
    <t>5117 - Medicamentos que afectan al sistema gastrointestinal</t>
  </si>
  <si>
    <t>5118 - Hormonas y antagonistas hormonales</t>
  </si>
  <si>
    <t>5119 - Agentes que afectan el agua y los electrolitos</t>
  </si>
  <si>
    <t>5120 - Medicamentos inmunomoduladores</t>
  </si>
  <si>
    <t>5121 - Categorías de medicamentos varios</t>
  </si>
  <si>
    <t>5124 - Fármacos que afectan a los oídos, los ojos, la nariz y la piel</t>
  </si>
  <si>
    <t>5125 - Suplementos alimenticios veterinarios</t>
  </si>
  <si>
    <t>5210 - Revestimientos de suelos</t>
  </si>
  <si>
    <t>5212 - Ropa de cama, mantelerías, paños de cocina y toallas</t>
  </si>
  <si>
    <t>5213 - Tratamientos de ventanas</t>
  </si>
  <si>
    <t>5214 - Aparatos electrodomésticos</t>
  </si>
  <si>
    <t>5215 - Utensilios de cocina domésticos</t>
  </si>
  <si>
    <t>5216 - Electrónica de consumo</t>
  </si>
  <si>
    <t>5217 - Tratamientos de pared doméstica</t>
  </si>
  <si>
    <t>5310 - Ropa</t>
  </si>
  <si>
    <t>5311 - Calzado</t>
  </si>
  <si>
    <t>5312 - Maletas, bolsos de mano, mochilas y estuches</t>
  </si>
  <si>
    <t>5313 - Artículos de tocador</t>
  </si>
  <si>
    <t>5314 - Fuentes y accesorios de costura</t>
  </si>
  <si>
    <t>5410 - Joyería</t>
  </si>
  <si>
    <t>5411 - Relojes</t>
  </si>
  <si>
    <t>5412 - Gemas</t>
  </si>
  <si>
    <t>5510 - Medios impresos</t>
  </si>
  <si>
    <t>5511 - Material electrónico de referencia</t>
  </si>
  <si>
    <t>5512 - Etiquetado y accesorios</t>
  </si>
  <si>
    <t>5610 - Muebles de alojamiento</t>
  </si>
  <si>
    <t>5611 - Muebles comerciales e industriales</t>
  </si>
  <si>
    <t>5612 - Mobiliario institucional, escolar y educativo y accesorios</t>
  </si>
  <si>
    <t>6010 - Materiales didácticos profesionales y de desarrollo y accesorios y suministros</t>
  </si>
  <si>
    <t>6011 - Decoraciones y suministros del aula</t>
  </si>
  <si>
    <t>6012 - Equipo de arte y manualidades, accesorios y suministros</t>
  </si>
  <si>
    <t>6013 - Instrumentos musicales, piezas y accesorios</t>
  </si>
  <si>
    <t>6014 - Juguetes y juegos</t>
  </si>
  <si>
    <t>7010 - Pesquerías y acuicultura</t>
  </si>
  <si>
    <t>7011 - Horticultura</t>
  </si>
  <si>
    <t>7012 - Servicios de ganadería</t>
  </si>
  <si>
    <t>7013 - Preparación, gestión y protección del terreno y del suelo</t>
  </si>
  <si>
    <t>7015 - Cultivos forestales</t>
  </si>
  <si>
    <t>7016 - Fauna y flora</t>
  </si>
  <si>
    <t>7017 - Desarrollo y vigilancia de recursos hidráulicos</t>
  </si>
  <si>
    <t>7110 - Servicios de minería</t>
  </si>
  <si>
    <t>7111 - Servicios de perforación y prospección petrolífera y de gas</t>
  </si>
  <si>
    <t>7112 - Servicios de mantenimiento y construcción de perforación de pozos</t>
  </si>
  <si>
    <t>7113 - Servicios de aumento de la extracción producción de gas y petróleo</t>
  </si>
  <si>
    <t>7114 - Servicios de restauración y recuperación de gas y aceite</t>
  </si>
  <si>
    <t>7115 - Servicios de procesar y gestión de datos del aceite y gas</t>
  </si>
  <si>
    <t>7116 - Servicios de gerencia del proyecto de aceite y gas del pozo</t>
  </si>
  <si>
    <t>7210 - Construcción de edificios, atención, mantenimiento y servicios de reparaciones</t>
  </si>
  <si>
    <t>7213 - Construcción general de edificios</t>
  </si>
  <si>
    <t>7310 - Industrias de plásticos y productos químicos</t>
  </si>
  <si>
    <t>7311 - Industrias de la madera y el papel</t>
  </si>
  <si>
    <t>7312 - Industrias del metal y de minerales</t>
  </si>
  <si>
    <t>7313 - Industrias de alimentos y bebidas</t>
  </si>
  <si>
    <t>7314 - Industrias de fibras, textiles y de tejidos</t>
  </si>
  <si>
    <t>7315 - Servicios de apoyo a la fabricación</t>
  </si>
  <si>
    <t>7316 - Fabricación de maquinaria y equipo de transporte</t>
  </si>
  <si>
    <t>7317 - Fabricación de productos eléctricos e instrumentos de precisión</t>
  </si>
  <si>
    <t>7318 - Servicios de labrado y procesado</t>
  </si>
  <si>
    <t>7610 - Servicios de descontaminación</t>
  </si>
  <si>
    <t>7611 - Servicios de limpieza y de consejería</t>
  </si>
  <si>
    <t>7612 - Eliminación y tratamiento de desechos</t>
  </si>
  <si>
    <t>7613 - Limpieza de residuos tóxicos y peligrosos</t>
  </si>
  <si>
    <t>7710 - Gestión medioambiental</t>
  </si>
  <si>
    <t>7711 - Protección medioambiental</t>
  </si>
  <si>
    <t>7712 - Seguimiento, control y rehabilitación de la contaminación</t>
  </si>
  <si>
    <t>7713 - Servicios de seguimiento, control o rehabilitación de contaminantes</t>
  </si>
  <si>
    <t>7810 - Transporte de correo y carga</t>
  </si>
  <si>
    <t>7811 - Transporte de pasajeros</t>
  </si>
  <si>
    <t>7812 - Manejo y embalaje de material</t>
  </si>
  <si>
    <t>7813 - Almacenaje</t>
  </si>
  <si>
    <t>7814 - Operaciones de transporte</t>
  </si>
  <si>
    <t>7818 - Servicios de mantenimiento o reparaciones de transportes</t>
  </si>
  <si>
    <t>8010 - Servicios de asesoría de gestión</t>
  </si>
  <si>
    <t>8011 - Servicios de recursos humanos</t>
  </si>
  <si>
    <t>8012 - Servicios legales</t>
  </si>
  <si>
    <t>8013 - Servicios inmobiliarios</t>
  </si>
  <si>
    <t>8014 - Comercialización y distribución</t>
  </si>
  <si>
    <t>8015 - Política comercial y servicios</t>
  </si>
  <si>
    <t>8016 - Servicios de administración de empresas</t>
  </si>
  <si>
    <t>8110 - Servicios profesionales de ingeniería</t>
  </si>
  <si>
    <t>8111 - Servicios informáticos</t>
  </si>
  <si>
    <t>8112 - Economía</t>
  </si>
  <si>
    <t>8113 - Estadística</t>
  </si>
  <si>
    <t>8114 - Tecnologías de fabricación</t>
  </si>
  <si>
    <t>8115 - Servicios de pedología</t>
  </si>
  <si>
    <t>8210 - Publicidad</t>
  </si>
  <si>
    <t>8211 - Escritura y traducciones</t>
  </si>
  <si>
    <t>8212 -  Servicios de reproducción</t>
  </si>
  <si>
    <t>8213 - Servicios fotográficos</t>
  </si>
  <si>
    <t>8214 - Diseño gráfico</t>
  </si>
  <si>
    <t>8215 - Artistas e intérpretes profesionales</t>
  </si>
  <si>
    <t>8310 - Servicios públicos</t>
  </si>
  <si>
    <t>8311 - Servicios de medios de telecomunicaciones</t>
  </si>
  <si>
    <t>8312 - Servicios de información</t>
  </si>
  <si>
    <t>8410 - Finanzas de desarrollo</t>
  </si>
  <si>
    <t>8411 - Contabilidad y auditorias</t>
  </si>
  <si>
    <t>8412 - Banca e inversiones</t>
  </si>
  <si>
    <t>8413 - Servicios de seguros y jubilación</t>
  </si>
  <si>
    <t>8414 - Agencias de crédito</t>
  </si>
  <si>
    <t>8510 - Servicios sanitarios integrales</t>
  </si>
  <si>
    <t>8511 - Prevención y control de enfermedades</t>
  </si>
  <si>
    <t>8512 -  Práctica médica</t>
  </si>
  <si>
    <t xml:space="preserve"> 8513 - Ciencia médica, investigación y experimentación</t>
  </si>
  <si>
    <t>8514 - Medicina alternativa y holística</t>
  </si>
  <si>
    <t>8515 - Servicios alimentarios y de nutrición</t>
  </si>
  <si>
    <t>8610 - Formación profesional</t>
  </si>
  <si>
    <t>8611 - Sistemas educativos alternativos</t>
  </si>
  <si>
    <t>8612 - Instituciones educativas</t>
  </si>
  <si>
    <t>8613 - Servicios educativos especializados</t>
  </si>
  <si>
    <t>8614 - Instalaciones educativas</t>
  </si>
  <si>
    <t>9010 - Restaurantes y catering (servicios de comidas y bebidas)</t>
  </si>
  <si>
    <t>9011 - Instalaciones hoteleras, alojamientos y centros de encuentros</t>
  </si>
  <si>
    <t>9012 - Facilitación de viajes</t>
  </si>
  <si>
    <t>9013 - Artes interpretativas</t>
  </si>
  <si>
    <t>9014 - Deportes comerciales</t>
  </si>
  <si>
    <t>9015 - Servicios de entretenimiento</t>
  </si>
  <si>
    <t>9110 - Aspecto personal</t>
  </si>
  <si>
    <t>9111 - Asistencia doméstica y personal</t>
  </si>
  <si>
    <t>9210 - Orden público y seguridad</t>
  </si>
  <si>
    <t>9211 - Servicios militares o defensa nacional</t>
  </si>
  <si>
    <t>9212 - Seguridad y protección personal</t>
  </si>
  <si>
    <t>9310 - Sistemas e instituciones políticas</t>
  </si>
  <si>
    <t>9311 - Condiciones sociopolíticas</t>
  </si>
  <si>
    <t>9312 - Relaciones internacionales</t>
  </si>
  <si>
    <t>9313 - Ayuda y asistencia humanitaria</t>
  </si>
  <si>
    <t>9314 - Servicios comunitarios y sociales</t>
  </si>
  <si>
    <t>9315 - Servicios de administración y financiación pública</t>
  </si>
  <si>
    <t>9316 - Tributación</t>
  </si>
  <si>
    <t>9317 - Política y regulación comercial</t>
  </si>
  <si>
    <t>9410 - Organizaciones laborales</t>
  </si>
  <si>
    <t>9411 - Organizaciones religiosas</t>
  </si>
  <si>
    <t>9412 - Clubes</t>
  </si>
  <si>
    <t>9413 - Organizaciones, asociaciones y movimientos cívicos</t>
  </si>
  <si>
    <t>COSTO TOTAL POR CÓDIGO DE CATÁLOGO DE BIENES Y SERVICIOS (CBS)</t>
  </si>
  <si>
    <t>DESCRIPCIÓN DE LA COMPRA O CONTRATACIÓN</t>
  </si>
  <si>
    <t>COSTO TOTAL UNITARIO</t>
  </si>
  <si>
    <t>Unidad</t>
  </si>
  <si>
    <t>PN</t>
  </si>
  <si>
    <t>Gasoil regular</t>
  </si>
  <si>
    <t>Galón</t>
  </si>
  <si>
    <t>Grapadora</t>
  </si>
  <si>
    <t>Resaltador</t>
  </si>
  <si>
    <t>Lápiz de carbón</t>
  </si>
  <si>
    <t>Sacapunta</t>
  </si>
  <si>
    <t>Cinta adhesiva</t>
  </si>
  <si>
    <t>Dispensador de escritorio</t>
  </si>
  <si>
    <t>Corrector líquido</t>
  </si>
  <si>
    <t>Folders</t>
  </si>
  <si>
    <t>Label</t>
  </si>
  <si>
    <t>Gomitas</t>
  </si>
  <si>
    <t>Perforadora</t>
  </si>
  <si>
    <t>Cinta máquina sumadora</t>
  </si>
  <si>
    <t>Gancho</t>
  </si>
  <si>
    <t>Goma de borrar</t>
  </si>
  <si>
    <t>Papel máquina sumadora</t>
  </si>
  <si>
    <t>Sacagrapas</t>
  </si>
  <si>
    <t>Crayones</t>
  </si>
  <si>
    <t>Ega painter de 250 gr</t>
  </si>
  <si>
    <t>Portarolo</t>
  </si>
  <si>
    <t>Tinner</t>
  </si>
  <si>
    <t>Pintura</t>
  </si>
  <si>
    <t>Brocha 3¨</t>
  </si>
  <si>
    <t>Barniz</t>
  </si>
  <si>
    <t>Líquido de frenos</t>
  </si>
  <si>
    <t>Cuartillo</t>
  </si>
  <si>
    <t>Aceite p/ motor gasolina</t>
  </si>
  <si>
    <t>Aceite p/ motor gasoil</t>
  </si>
  <si>
    <t>Aceite p/ transmisión</t>
  </si>
  <si>
    <t>Coolant</t>
  </si>
  <si>
    <t>Aceite 2T</t>
  </si>
  <si>
    <t>Rollo papel  maq. Sumadora</t>
  </si>
  <si>
    <t>Papel 8½*11</t>
  </si>
  <si>
    <t>Resma</t>
  </si>
  <si>
    <t>Papel 8½*13</t>
  </si>
  <si>
    <t>Papel 8½*14</t>
  </si>
  <si>
    <t>Hojas timbradas</t>
  </si>
  <si>
    <t>Papel Bond 20</t>
  </si>
  <si>
    <t>CD</t>
  </si>
  <si>
    <t>Tarjeta presentación</t>
  </si>
  <si>
    <t>Teclado</t>
  </si>
  <si>
    <t>Escoba plástica</t>
  </si>
  <si>
    <t>Cloro</t>
  </si>
  <si>
    <t>Mistolín</t>
  </si>
  <si>
    <t>Jabón líquido fregar</t>
  </si>
  <si>
    <t>Jabón liquido para baño</t>
  </si>
  <si>
    <t>Jabón fregar bola</t>
  </si>
  <si>
    <t>Amoníaco</t>
  </si>
  <si>
    <t>Limpiador de inodoro</t>
  </si>
  <si>
    <t>Detergente en polvo</t>
  </si>
  <si>
    <t>Sacos/30 lib</t>
  </si>
  <si>
    <t>Cepìllones</t>
  </si>
  <si>
    <t>Lanillas</t>
  </si>
  <si>
    <t>Yardas</t>
  </si>
  <si>
    <t>Fotocopias 8½*11</t>
  </si>
  <si>
    <t>Empastado de libros</t>
  </si>
  <si>
    <t>Tapa toma corriente</t>
  </si>
  <si>
    <t>Tarugo 2¨</t>
  </si>
  <si>
    <t>Breaker 20 amp.</t>
  </si>
  <si>
    <t>Alimento para peces</t>
  </si>
  <si>
    <t>Saco</t>
  </si>
  <si>
    <t>Guante de cuero</t>
  </si>
  <si>
    <t>Gafa protectora</t>
  </si>
  <si>
    <t>Gasolina regular</t>
  </si>
  <si>
    <t>Libreta de memo</t>
  </si>
  <si>
    <t>Libro record</t>
  </si>
  <si>
    <t>Caja de pendaflex</t>
  </si>
  <si>
    <t>Tijera de podar</t>
  </si>
  <si>
    <t>Mascarilla</t>
  </si>
  <si>
    <t>Codo 3/4</t>
  </si>
  <si>
    <t>Coplin 3/4</t>
  </si>
  <si>
    <t>Tapón 3/4</t>
  </si>
  <si>
    <t>Llave chorro 3/4</t>
  </si>
  <si>
    <t>Llave de lavamanos ZVW</t>
  </si>
  <si>
    <t>Manguera flexible</t>
  </si>
  <si>
    <t>Azucar crema</t>
  </si>
  <si>
    <t>Lib</t>
  </si>
  <si>
    <t>Café</t>
  </si>
  <si>
    <t>Agua</t>
  </si>
  <si>
    <t>Botellón</t>
  </si>
  <si>
    <t>Papel de baño</t>
  </si>
  <si>
    <t>Machete ancho</t>
  </si>
  <si>
    <t>Fundas plásticas C-17*21</t>
  </si>
  <si>
    <t>Machete fino 21¨</t>
  </si>
  <si>
    <t>Batería de vehículo</t>
  </si>
  <si>
    <t>Taquillas</t>
  </si>
  <si>
    <t>Pico</t>
  </si>
  <si>
    <t>Colador</t>
  </si>
  <si>
    <t>Carretilla</t>
  </si>
  <si>
    <t>Gomas 195-70-15</t>
  </si>
  <si>
    <t>Gomas 205 R16</t>
  </si>
  <si>
    <t>Gomas 10*16.5</t>
  </si>
  <si>
    <t>Cubre polvo de cremayera</t>
  </si>
  <si>
    <t>Servilletas</t>
  </si>
  <si>
    <t>Caja</t>
  </si>
  <si>
    <t>Mouse</t>
  </si>
  <si>
    <t>Quemadores de DVD</t>
  </si>
  <si>
    <t>Monitores 20 ¨ LED</t>
  </si>
  <si>
    <t>DVD</t>
  </si>
  <si>
    <t>Boleto aéreo</t>
  </si>
  <si>
    <t>Viajes</t>
  </si>
  <si>
    <t>Suape</t>
  </si>
  <si>
    <t>Acido acético glacial</t>
  </si>
  <si>
    <t>Cinta transparente de 2¨</t>
  </si>
  <si>
    <t>Tape  scotch super 33+</t>
  </si>
  <si>
    <t>Tape scotch 23</t>
  </si>
  <si>
    <t>Caja/100 unds.</t>
  </si>
  <si>
    <t>Papel  de hilo 8½*11</t>
  </si>
  <si>
    <t>Computadoras completas</t>
  </si>
  <si>
    <t>Kit de herramientas para redes</t>
  </si>
  <si>
    <t>Escritorio</t>
  </si>
  <si>
    <t>Silla de visita</t>
  </si>
  <si>
    <t>Silla secretarial</t>
  </si>
  <si>
    <t>Sumadora</t>
  </si>
  <si>
    <t>Bebedero</t>
  </si>
  <si>
    <t>Brilladora de piso</t>
  </si>
  <si>
    <t>Licencia Window</t>
  </si>
  <si>
    <t>Docena</t>
  </si>
  <si>
    <t>Bombilla de 85W</t>
  </si>
  <si>
    <t>Caja de metal 2*4</t>
  </si>
  <si>
    <t>Breaker 30 amp. Trifásico</t>
  </si>
  <si>
    <t>Breaker 30 amp. Monofásico</t>
  </si>
  <si>
    <t>Interruptor simple</t>
  </si>
  <si>
    <t>Interruptor doble</t>
  </si>
  <si>
    <t>Tornillo cabeza avellana</t>
  </si>
  <si>
    <t>Alambre vinilo 2 hilos calibre 10</t>
  </si>
  <si>
    <t>Alambre calibre 10</t>
  </si>
  <si>
    <t>Roceta porcelana</t>
  </si>
  <si>
    <t>Caja octagonal metálica</t>
  </si>
  <si>
    <t xml:space="preserve">Conector UF de media </t>
  </si>
  <si>
    <t>Pie</t>
  </si>
  <si>
    <t>Par</t>
  </si>
  <si>
    <t>Correa plataforma</t>
  </si>
  <si>
    <t>Correa bomba al motor 12-11</t>
  </si>
  <si>
    <t>Rodamiento de la polea</t>
  </si>
  <si>
    <t>Retenedora del tractor</t>
  </si>
  <si>
    <t>Polea para plataforma</t>
  </si>
  <si>
    <t>Cuchilla para cortadora grama</t>
  </si>
  <si>
    <t>Filtro para cortadora grama</t>
  </si>
  <si>
    <t>Filtro para tractor</t>
  </si>
  <si>
    <t>Pala ancha</t>
  </si>
  <si>
    <t>Tornillos para la sierra</t>
  </si>
  <si>
    <t xml:space="preserve">Bomba hidráulica </t>
  </si>
  <si>
    <t>Grasa Pesada</t>
  </si>
  <si>
    <t>Aceite hidráulico</t>
  </si>
  <si>
    <t>Cubo</t>
  </si>
  <si>
    <t>Batería de tractor</t>
  </si>
  <si>
    <t>GLP</t>
  </si>
  <si>
    <t>Cascos protectores</t>
  </si>
  <si>
    <t>Filtros para trimer</t>
  </si>
  <si>
    <t>Lima rabo ratón</t>
  </si>
  <si>
    <t>Lima normales</t>
  </si>
  <si>
    <t>Vasos</t>
  </si>
  <si>
    <t>Greca 12 tasas</t>
  </si>
  <si>
    <t>Tasas para café</t>
  </si>
  <si>
    <t>Ambientadores</t>
  </si>
  <si>
    <t>Guillotina telescòpica</t>
  </si>
  <si>
    <t>Cantinfloras</t>
  </si>
  <si>
    <t>Micro ondas</t>
  </si>
  <si>
    <t>Licuadora</t>
  </si>
  <si>
    <t>Arena Itabo</t>
  </si>
  <si>
    <t>Bloques 6¨</t>
  </si>
  <si>
    <t>Bloques 4¨</t>
  </si>
  <si>
    <t>Rollo</t>
  </si>
  <si>
    <t>Varilla 3/8</t>
  </si>
  <si>
    <t>QQ</t>
  </si>
  <si>
    <t>Varilla 1/2</t>
  </si>
  <si>
    <t>Ladrillos</t>
  </si>
  <si>
    <t>Cal</t>
  </si>
  <si>
    <t>Fundas</t>
  </si>
  <si>
    <t>Aguaras</t>
  </si>
  <si>
    <t>Mota para rolo</t>
  </si>
  <si>
    <t>Cemento para PVC</t>
  </si>
  <si>
    <t>Jarra de agua</t>
  </si>
  <si>
    <t>Clavos acero 3"</t>
  </si>
  <si>
    <t>Piña p/tractor 727-A</t>
  </si>
  <si>
    <t>Tarros 7 gl</t>
  </si>
  <si>
    <t>Babosin (Merterex)</t>
  </si>
  <si>
    <t>Traje impermeable</t>
  </si>
  <si>
    <t>Peces (Especies)</t>
  </si>
  <si>
    <t>Guante de laboratorio</t>
  </si>
  <si>
    <t>Alcohol etílico 95%</t>
  </si>
  <si>
    <t>Papel aluminio</t>
  </si>
  <si>
    <t>Solución buffer No. 4</t>
  </si>
  <si>
    <t>Frasco</t>
  </si>
  <si>
    <t>Solución buffer No. 7</t>
  </si>
  <si>
    <t>Carbón activado 500 gr</t>
  </si>
  <si>
    <t>Gellan Gum Powder 5 kg</t>
  </si>
  <si>
    <t>Murashige &amp; skoog (ms)</t>
  </si>
  <si>
    <t>Acido indolacético (1AA) 100 gr</t>
  </si>
  <si>
    <t>Acido naphthalenico  (NAA) 100 gr</t>
  </si>
  <si>
    <t>Cloruro de calcio 100 gr</t>
  </si>
  <si>
    <t xml:space="preserve">Acido ascorbico 100 gr. </t>
  </si>
  <si>
    <t>Acido bórico 500 gr</t>
  </si>
  <si>
    <t>Molibdato de sodio 500 gr</t>
  </si>
  <si>
    <t>Cloruro de cobalto 500 gr</t>
  </si>
  <si>
    <t>Yoduro de potacio 500 gr</t>
  </si>
  <si>
    <t>Probeta 1000 ml</t>
  </si>
  <si>
    <t>Pinza 26 cm punta fina</t>
  </si>
  <si>
    <t>Hoja de Bisturí No. 22</t>
  </si>
  <si>
    <t xml:space="preserve">Caja </t>
  </si>
  <si>
    <t>Portabisturí No. 4</t>
  </si>
  <si>
    <t>Urea</t>
  </si>
  <si>
    <t xml:space="preserve"> Escalera desplegable de 40¨</t>
  </si>
  <si>
    <t>Disco de pulir</t>
  </si>
  <si>
    <t>Cubeta</t>
  </si>
  <si>
    <t>Tarros 6¨</t>
  </si>
  <si>
    <t>Tierra vegetal</t>
  </si>
  <si>
    <t>m³</t>
  </si>
  <si>
    <t>Fundas poletileno 6*8 C-300</t>
  </si>
  <si>
    <t>Fundas poletileno 14*14 C-300</t>
  </si>
  <si>
    <t>13-13-13</t>
  </si>
  <si>
    <t>Materia orgánica</t>
  </si>
  <si>
    <t>Sunchine</t>
  </si>
  <si>
    <t>Pala redonda</t>
  </si>
  <si>
    <t>Pala para llenado de funda</t>
  </si>
  <si>
    <t>Botas</t>
  </si>
  <si>
    <t>Bomba mochila</t>
  </si>
  <si>
    <t>Glifosato</t>
  </si>
  <si>
    <t>Aceite agrícola</t>
  </si>
  <si>
    <t>Lt</t>
  </si>
  <si>
    <t>Radio de comunicación</t>
  </si>
  <si>
    <t>Gomas de motor 250*18</t>
  </si>
  <si>
    <t>Tubos para motor 250*18</t>
  </si>
  <si>
    <t>Bandas freno p/ motor AX-100</t>
  </si>
  <si>
    <t>Juego</t>
  </si>
  <si>
    <t>Rodamiento p/motor AX-100</t>
  </si>
  <si>
    <t>Bujías p/motor AX-100</t>
  </si>
  <si>
    <t>Cable acelerador p/motor AX-100</t>
  </si>
  <si>
    <t>Cable freno p/motor AX-100</t>
  </si>
  <si>
    <t>Catalina p/motor AX-100</t>
  </si>
  <si>
    <t>Tiro calibre 38</t>
  </si>
  <si>
    <t>Cartucho p/escopetas c-12</t>
  </si>
  <si>
    <t>Chalecos para vigilantes</t>
  </si>
  <si>
    <t>Gorras para vigilantes</t>
  </si>
  <si>
    <t>Bandera Nacional</t>
  </si>
  <si>
    <t>Pilotillos de señalización</t>
  </si>
  <si>
    <t>Antena p/radio EP450 Largas</t>
  </si>
  <si>
    <t>Asientos para cabezote tren</t>
  </si>
  <si>
    <t>Reparación transmisión tren</t>
  </si>
  <si>
    <t>Filtro purificador de aire vehículo</t>
  </si>
  <si>
    <t>Cortina</t>
  </si>
  <si>
    <t>Cargador de 6 pilas</t>
  </si>
  <si>
    <t>Pilas AA</t>
  </si>
  <si>
    <t>T-shirt</t>
  </si>
  <si>
    <t>Inodoro</t>
  </si>
  <si>
    <t>Bandejas rectangulares</t>
  </si>
  <si>
    <t>Chinchetas</t>
  </si>
  <si>
    <t>Cartulina</t>
  </si>
  <si>
    <t>Papel de Construcción</t>
  </si>
  <si>
    <t>Reglas</t>
  </si>
  <si>
    <t>Tape doble cara</t>
  </si>
  <si>
    <t>Témpera</t>
  </si>
  <si>
    <t>Pistola de silicone</t>
  </si>
  <si>
    <t>Palitos chinos</t>
  </si>
  <si>
    <t>Ojito grande</t>
  </si>
  <si>
    <t>Pliego</t>
  </si>
  <si>
    <t>Tijera de escritorio</t>
  </si>
  <si>
    <t>Paquete</t>
  </si>
  <si>
    <t>Marcadores</t>
  </si>
  <si>
    <t xml:space="preserve">Ega </t>
  </si>
  <si>
    <t>Alfombra puzzle goma Eva</t>
  </si>
  <si>
    <t>Papel Bond 20 para pintar</t>
  </si>
  <si>
    <t>Yarda</t>
  </si>
  <si>
    <t>Pilas AAA</t>
  </si>
  <si>
    <t>Navaja de mano</t>
  </si>
  <si>
    <t>Platinas</t>
  </si>
  <si>
    <t>Frascos de vidrio 250*250</t>
  </si>
  <si>
    <t>Frascos de vidrio 300*300</t>
  </si>
  <si>
    <t>Frascos de vidrio 300*230</t>
  </si>
  <si>
    <t>Frascos de vidrio 270*330</t>
  </si>
  <si>
    <t>Frascos de vidrio 1200*900</t>
  </si>
  <si>
    <t>Carpeta p/formularios</t>
  </si>
  <si>
    <t>Caja/500 unids.</t>
  </si>
  <si>
    <t>Paq./5 bolas</t>
  </si>
  <si>
    <t>Paq./12 sobre</t>
  </si>
  <si>
    <t xml:space="preserve">                                                        </t>
  </si>
  <si>
    <t>Brochure</t>
  </si>
  <si>
    <t>Producción de Video</t>
  </si>
  <si>
    <t>Boquilla de lavamano</t>
  </si>
  <si>
    <t>Sifón de lavamanos</t>
  </si>
  <si>
    <t>Balancín</t>
  </si>
  <si>
    <t>Perita de inodoro</t>
  </si>
  <si>
    <t>Válvula de entrada inodoro</t>
  </si>
  <si>
    <t>Válvula de salida inodoro</t>
  </si>
  <si>
    <t>Junta de entronque inodoro</t>
  </si>
  <si>
    <t>Junta de cera inodoro</t>
  </si>
  <si>
    <t>Coquí</t>
  </si>
  <si>
    <t>Sillas plásticas</t>
  </si>
  <si>
    <t>Sellos pretintados</t>
  </si>
  <si>
    <t>Espátula</t>
  </si>
  <si>
    <t>Cipothrin</t>
  </si>
  <si>
    <t>Papel continuo 9½*5½</t>
  </si>
  <si>
    <t>Pine espuma</t>
  </si>
  <si>
    <t>Breaker doble tiro 100 amp Trifas.</t>
  </si>
  <si>
    <t>Breaker doble tiro 60 amp monofas.</t>
  </si>
  <si>
    <t xml:space="preserve">Tapa ciega 2"*4" </t>
  </si>
  <si>
    <t>15-30-15</t>
  </si>
  <si>
    <t>Caja/1 kg</t>
  </si>
  <si>
    <t>Par/Especie</t>
  </si>
  <si>
    <t>Fundas/50 Lib</t>
  </si>
  <si>
    <t>Paca</t>
  </si>
  <si>
    <t>Jícara de coco gruesa</t>
  </si>
  <si>
    <t>Jícara de coco fina</t>
  </si>
  <si>
    <t>Topsin 70WG</t>
  </si>
  <si>
    <t>Kg</t>
  </si>
  <si>
    <t>Engeo</t>
  </si>
  <si>
    <t>Agro-Captan</t>
  </si>
  <si>
    <t>Funda 50 Lib</t>
  </si>
  <si>
    <t>Vertimec</t>
  </si>
  <si>
    <t>Diazinon</t>
  </si>
  <si>
    <t>Dantozoui</t>
  </si>
  <si>
    <t>Monarca</t>
  </si>
  <si>
    <t>Libretas rayadas 8 1/2x 11</t>
  </si>
  <si>
    <t>Talonarios de memo</t>
  </si>
  <si>
    <t>Talonarios de recibo</t>
  </si>
  <si>
    <t>Caja/100-1</t>
  </si>
  <si>
    <t>Fardo/3 uds</t>
  </si>
  <si>
    <t>Faldo/1000 uds</t>
  </si>
  <si>
    <t>Gasoil regular Premium</t>
  </si>
  <si>
    <t>Bomba mochila p/fumigar</t>
  </si>
  <si>
    <t>Fundas plásticas C-38*50</t>
  </si>
  <si>
    <t>Fundas plásticas C-21*30</t>
  </si>
  <si>
    <t>Canastas de 8"</t>
  </si>
  <si>
    <t>Canastas de 10" tipo Azalea</t>
  </si>
  <si>
    <t>Camion Volteo cama corta</t>
  </si>
  <si>
    <t>Gomas 265-70-R16</t>
  </si>
  <si>
    <t>Batería de trituradora</t>
  </si>
  <si>
    <t>Pares</t>
  </si>
  <si>
    <t>Tijera de mano</t>
  </si>
  <si>
    <t>Manguera 75 pies</t>
  </si>
  <si>
    <t>Manguera 100 pies</t>
  </si>
  <si>
    <t>Enraizador liquido super driver</t>
  </si>
  <si>
    <t>Arnes para trepar</t>
  </si>
  <si>
    <t>Batería  para inversor</t>
  </si>
  <si>
    <t>Batería para micrófonos 9 voltios</t>
  </si>
  <si>
    <t>Manita</t>
  </si>
  <si>
    <t>Serrucho curvo con mango de goma</t>
  </si>
  <si>
    <t>Niple corto doble de 1 1/2 bronce</t>
  </si>
  <si>
    <t>Cola de fregadero</t>
  </si>
  <si>
    <t>Manguera de fregadero</t>
  </si>
  <si>
    <t>Manguera de lavamanos</t>
  </si>
  <si>
    <t>Adaptdores 3/4" PVC</t>
  </si>
  <si>
    <t>Zafacones de baño</t>
  </si>
  <si>
    <t>Pintura color mamey</t>
  </si>
  <si>
    <t>Pintura color caoba</t>
  </si>
  <si>
    <t>Bombillos bajo consumo 23 watts/luz blanca</t>
  </si>
  <si>
    <t>Lámpara de 175 watts de 120 V</t>
  </si>
  <si>
    <t>Focos</t>
  </si>
  <si>
    <t>Acondicionador de aire 12,000 BTU</t>
  </si>
  <si>
    <t>Bomba Sumergible</t>
  </si>
  <si>
    <t>Camara Canon 7D</t>
  </si>
  <si>
    <t>Camara Fotografica 16 MP</t>
  </si>
  <si>
    <t>Lápiz de color de madera</t>
  </si>
  <si>
    <t>Lápiz de color de cera</t>
  </si>
  <si>
    <t>Pinceles</t>
  </si>
  <si>
    <t>UHU Gel</t>
  </si>
  <si>
    <t>Sistema de camaras</t>
  </si>
  <si>
    <t>Gorros protectores p/laboratorio</t>
  </si>
  <si>
    <t>Cajas</t>
  </si>
  <si>
    <t>Cubre Zapatos p/laboratorio</t>
  </si>
  <si>
    <t>TV plasma 52¨</t>
  </si>
  <si>
    <t>Nevera Ejecutiva</t>
  </si>
  <si>
    <t>Abanicos de pedestal</t>
  </si>
  <si>
    <t>Toallas de mano</t>
  </si>
  <si>
    <t>Copas</t>
  </si>
  <si>
    <t>Limpiador de Cristal</t>
  </si>
  <si>
    <t>Guantes domesticos</t>
  </si>
  <si>
    <t>Brillos verdes de fregar</t>
  </si>
  <si>
    <t>Blue Raid</t>
  </si>
  <si>
    <t>Archivo 2 gavetas</t>
  </si>
  <si>
    <t>Credenza</t>
  </si>
  <si>
    <t>Porta Revistas</t>
  </si>
  <si>
    <t>Caldero grande</t>
  </si>
  <si>
    <t>Cucharas pequeñas</t>
  </si>
  <si>
    <t>Cucharas grandes</t>
  </si>
  <si>
    <t>Escurridor con tapa</t>
  </si>
  <si>
    <t>Sobres aereos timbrados</t>
  </si>
  <si>
    <t>Sobres manila pequeño</t>
  </si>
  <si>
    <t>Sobres manila mediano</t>
  </si>
  <si>
    <t>Sobre de carta blanco</t>
  </si>
  <si>
    <t>Dispensador de cinta</t>
  </si>
  <si>
    <t>Publicacion Revista Moscosoa</t>
  </si>
  <si>
    <t>Acordeón tipo portafolio</t>
  </si>
  <si>
    <t>Tinta china p/chinografo</t>
  </si>
  <si>
    <t>Mapa Santo domingo</t>
  </si>
  <si>
    <t>Libros de campo</t>
  </si>
  <si>
    <t>Libros de Herbario</t>
  </si>
  <si>
    <t>Arroz</t>
  </si>
  <si>
    <t>Saco/50 lb</t>
  </si>
  <si>
    <t>Aceite comestible</t>
  </si>
  <si>
    <t>Galon</t>
  </si>
  <si>
    <t>Funda</t>
  </si>
  <si>
    <t xml:space="preserve">Leche </t>
  </si>
  <si>
    <t>Funda/635 gr</t>
  </si>
  <si>
    <t xml:space="preserve">Chocolate </t>
  </si>
  <si>
    <t>Caja/60 tab.</t>
  </si>
  <si>
    <t xml:space="preserve">Cremora </t>
  </si>
  <si>
    <t>Frasco 35 oz</t>
  </si>
  <si>
    <t>Hielo</t>
  </si>
  <si>
    <t>Especias</t>
  </si>
  <si>
    <t>Lb</t>
  </si>
  <si>
    <t>Té frio</t>
  </si>
  <si>
    <t>Panaderia surtida</t>
  </si>
  <si>
    <t>Paquetes</t>
  </si>
  <si>
    <t>Bandeja de escritorio</t>
  </si>
  <si>
    <t>Bandeja de pared</t>
  </si>
  <si>
    <t>Participacion en Ferias</t>
  </si>
  <si>
    <t>Casa de campaña</t>
  </si>
  <si>
    <t>Sacos de dormir</t>
  </si>
  <si>
    <t>Mochila de campo</t>
  </si>
  <si>
    <t>Salvavidas</t>
  </si>
  <si>
    <t>Binoculares</t>
  </si>
  <si>
    <t>Cartones para prensado</t>
  </si>
  <si>
    <t>Bandeja de germinación</t>
  </si>
  <si>
    <t>Etiquetas para marcar</t>
  </si>
  <si>
    <t>GPS</t>
  </si>
  <si>
    <t>Libro botanicos dominicanos destacados</t>
  </si>
  <si>
    <t>Brochure divulgativo</t>
  </si>
  <si>
    <t>Afiches divulgativos</t>
  </si>
  <si>
    <t>Libro Plant Systematico</t>
  </si>
  <si>
    <t>Formol</t>
  </si>
  <si>
    <t>Hilo montaje</t>
  </si>
  <si>
    <t>Cubre especimenes</t>
  </si>
  <si>
    <t>Cajas de Cartón</t>
  </si>
  <si>
    <t>Cartulina de montaje</t>
  </si>
  <si>
    <t>Papel Kraft</t>
  </si>
  <si>
    <t>Cemento Petrón</t>
  </si>
  <si>
    <t>Cinta engomada pegante</t>
  </si>
  <si>
    <t>Cajas entomologicas</t>
  </si>
  <si>
    <t>Botiquin</t>
  </si>
  <si>
    <t>Cinta de vinil p/marcar campo</t>
  </si>
  <si>
    <t>Fundas organza p/aislamiento flores</t>
  </si>
  <si>
    <t>Silica Gel</t>
  </si>
  <si>
    <t>Recogedor de basura</t>
  </si>
  <si>
    <t>Individuales de cocina</t>
  </si>
  <si>
    <t>Papel Construcción</t>
  </si>
  <si>
    <t>Clips de colores</t>
  </si>
  <si>
    <t>Bandeja plana</t>
  </si>
  <si>
    <t>Thermos para café</t>
  </si>
  <si>
    <t>Mesa rectangular 6 pies plasticas</t>
  </si>
  <si>
    <t>Libreta rayada 5 1/2*7</t>
  </si>
  <si>
    <t>Bujía para vehiculo</t>
  </si>
  <si>
    <t>Bujía para trimmer</t>
  </si>
  <si>
    <t>Cabezote para trimmer</t>
  </si>
  <si>
    <t>Bujía para tractor</t>
  </si>
  <si>
    <t>Tornillo de trinquete</t>
  </si>
  <si>
    <t>Etiquetas en acrilico</t>
  </si>
  <si>
    <t>Brochure Banco Semillas</t>
  </si>
  <si>
    <t>Libreta rayada 8 1/2*11</t>
  </si>
  <si>
    <t>Azucarera</t>
  </si>
  <si>
    <t>Mesa p/fotocopiadora</t>
  </si>
  <si>
    <t>Aceite diesel 15W40</t>
  </si>
  <si>
    <t>Filtro combustible  BF 7679-D</t>
  </si>
  <si>
    <t>Filtro aceite BT 251-D</t>
  </si>
  <si>
    <t xml:space="preserve">Confección de Letreros </t>
  </si>
  <si>
    <t>Colocación de Escrines</t>
  </si>
  <si>
    <t>Reparación Kioskos</t>
  </si>
  <si>
    <t>Mantenimiento de Dioramas</t>
  </si>
  <si>
    <t>Mantenimiento Letreros Información</t>
  </si>
  <si>
    <t>Llenado de Extintores</t>
  </si>
  <si>
    <t>Manguera 200 pies</t>
  </si>
  <si>
    <t>Tasas Chocolate o Té</t>
  </si>
  <si>
    <t>Espejo p/baño</t>
  </si>
  <si>
    <t>Nevera de playa</t>
  </si>
  <si>
    <t>Servilleta de tela para bandeja</t>
  </si>
  <si>
    <t>Bambalinas y topes de mesa</t>
  </si>
  <si>
    <t>Folleto Guía interpretativa del Rally juvenil</t>
  </si>
  <si>
    <t>Bajantes para meta del Rally Juvenil</t>
  </si>
  <si>
    <t>Manteles</t>
  </si>
  <si>
    <t>Escobas de Guano</t>
  </si>
  <si>
    <t>Alquiler autobuses</t>
  </si>
  <si>
    <t>Alquiler plantas electricas</t>
  </si>
  <si>
    <t>Talleres capacitación</t>
  </si>
  <si>
    <t>Almuerzos protocolares</t>
  </si>
  <si>
    <t>Disco duro externo 2 TB</t>
  </si>
  <si>
    <t>UPS APC 750 W</t>
  </si>
  <si>
    <t>UPS 1200 W</t>
  </si>
  <si>
    <t>ROUTERLIKSYS WRT 1900 AC</t>
  </si>
  <si>
    <t>POWER SUPPLY 500 W</t>
  </si>
  <si>
    <t>Mother Board 1150</t>
  </si>
  <si>
    <t>Memoria externa  8 GB USB</t>
  </si>
  <si>
    <t>Memoria interna 4 GB DDR3</t>
  </si>
  <si>
    <t>Pantallas Proyeccion con patas 120*120</t>
  </si>
  <si>
    <t>Pantallas Proyeccion Pared 150*150</t>
  </si>
  <si>
    <t>Proyector S18+3000</t>
  </si>
  <si>
    <t>Proyector Epson 3D HD</t>
  </si>
  <si>
    <t>Disco duro interno 3.5 500 GB</t>
  </si>
  <si>
    <t>Servidor  de archivos Dell T420</t>
  </si>
  <si>
    <t>Computadora Diseño Grafico IMAC</t>
  </si>
  <si>
    <t>Inversor 2.5 Trace fast transfer tipo UPS</t>
  </si>
  <si>
    <t>Base de techo p/ Proyector Universal</t>
  </si>
  <si>
    <t>Rolo1000 pies cable UTP cat. 6</t>
  </si>
  <si>
    <t>Laptop Dell 15.6 15R</t>
  </si>
  <si>
    <t>Tablet 10"</t>
  </si>
  <si>
    <t>Cable HDMI 50 pies</t>
  </si>
  <si>
    <t>Scanner 11*17</t>
  </si>
  <si>
    <t>Printer tanque de tinta</t>
  </si>
  <si>
    <t>Cableado p/Interconeccion dep</t>
  </si>
  <si>
    <t>Rack p/equipos de comunicación</t>
  </si>
  <si>
    <t>Gabinetep/equipos de comunicación</t>
  </si>
  <si>
    <t>Caja de Herramientas de destornilladores</t>
  </si>
  <si>
    <t>Modulo de expansión SFP-SX-0102</t>
  </si>
  <si>
    <t>Swicht Ciso 2960-S 24 Port POE</t>
  </si>
  <si>
    <t>Consola de equipos de sonido</t>
  </si>
  <si>
    <t>Software Biblioteca</t>
  </si>
  <si>
    <t>SoftwareVirtualización Servidores</t>
  </si>
  <si>
    <t>Software Boleteria</t>
  </si>
  <si>
    <t>Toner LD 1140</t>
  </si>
  <si>
    <t>Toner HP 12A</t>
  </si>
  <si>
    <t>Toner 35A</t>
  </si>
  <si>
    <t>Toner 85A</t>
  </si>
  <si>
    <t>Toner 83 A</t>
  </si>
  <si>
    <t>Epson 664 C</t>
  </si>
  <si>
    <t>Epson 664 BK</t>
  </si>
  <si>
    <t>Epson 664 Y</t>
  </si>
  <si>
    <t>Epson 664 M</t>
  </si>
  <si>
    <t>Toner 78A</t>
  </si>
  <si>
    <t>Toner fotocopiadora Xerox</t>
  </si>
  <si>
    <t>Escritorio en L</t>
  </si>
  <si>
    <t>Sillón ejecutivo</t>
  </si>
  <si>
    <t>Gabetero entomologico</t>
  </si>
  <si>
    <t>Camioneta doble cabina</t>
  </si>
  <si>
    <t>Gomas 700 R15</t>
  </si>
  <si>
    <t>Gomas 18.8 50.8</t>
  </si>
  <si>
    <t>Gomas 265/70 R15</t>
  </si>
  <si>
    <t>Gomas A17 97 traseras</t>
  </si>
  <si>
    <t>Gomas 215 70 16 delantera</t>
  </si>
  <si>
    <t>Gomas 235/65 17</t>
  </si>
  <si>
    <t>Gomas 700/16</t>
  </si>
  <si>
    <t>Cable cluchet p/motor AX-100</t>
  </si>
  <si>
    <t>Batería carros de Golf</t>
  </si>
  <si>
    <t>Reparacion camioneta Roja</t>
  </si>
  <si>
    <t>Reparacion camioneta Isuzu Dimax</t>
  </si>
  <si>
    <t>Reparación asiento camion</t>
  </si>
  <si>
    <t>Reparacion motor mitsubishi Canter</t>
  </si>
  <si>
    <t>Reparacion Pala Mecanica</t>
  </si>
  <si>
    <t>Mantenimiento vehiulos motor</t>
  </si>
  <si>
    <t>Diferencial trasero Veh. Ford R.</t>
  </si>
  <si>
    <t>Trimmer</t>
  </si>
  <si>
    <t>Rollo de Hilo para trimmer.cal. 170</t>
  </si>
  <si>
    <t>Grasa Maruyama p/trimmer</t>
  </si>
  <si>
    <t>Caño de la plataforma p/trimmer</t>
  </si>
  <si>
    <t>Motor hidraulico p/ tractor</t>
  </si>
  <si>
    <t>Cuchilla para trituradora</t>
  </si>
  <si>
    <t>Cadena  18 para moto sierra espada</t>
  </si>
  <si>
    <t>Cadena 20 para moto sierra espada</t>
  </si>
  <si>
    <t>Espada18</t>
  </si>
  <si>
    <t>Espada 20</t>
  </si>
  <si>
    <t>Motosierra</t>
  </si>
  <si>
    <t>Dispensador para brochures</t>
  </si>
  <si>
    <t>Clips para carnets</t>
  </si>
  <si>
    <t>Sofá o Muebles de visita</t>
  </si>
  <si>
    <t>Estante librero</t>
  </si>
  <si>
    <t>Sobres timbrados</t>
  </si>
  <si>
    <t>Grapas</t>
  </si>
  <si>
    <t>Post it grande</t>
  </si>
  <si>
    <t>Post it mediano</t>
  </si>
  <si>
    <t>Post it pequeños</t>
  </si>
  <si>
    <t>Lapicero azul</t>
  </si>
  <si>
    <t>Lapicero negro</t>
  </si>
  <si>
    <t>Archivo 4 gavetas</t>
  </si>
  <si>
    <t>Clips pequeños</t>
  </si>
  <si>
    <t>Clips grandes</t>
  </si>
  <si>
    <t>Repelente de Mosquitos</t>
  </si>
  <si>
    <t>Impresión trabajos graficos</t>
  </si>
  <si>
    <t>Diseño y diagramación trabajos</t>
  </si>
  <si>
    <t>Arreglo Flores cortadas</t>
  </si>
  <si>
    <t>Gomas 23*9.50R12</t>
  </si>
  <si>
    <t>Gomas 13.500R6</t>
  </si>
  <si>
    <t>Gomas 24*12 00R12</t>
  </si>
  <si>
    <t>Gomas 18*9.50.8</t>
  </si>
  <si>
    <t>Gomas 11*4.10.5</t>
  </si>
  <si>
    <t>Cinta roja p/decorar</t>
  </si>
  <si>
    <t>Pintura negra</t>
  </si>
  <si>
    <t>Velitas de silicone</t>
  </si>
  <si>
    <t>Perforadora MK</t>
  </si>
  <si>
    <t>Silicone Liquida</t>
  </si>
  <si>
    <t>Tijera de metal</t>
  </si>
  <si>
    <t>Bateria para megafono</t>
  </si>
  <si>
    <t>Megafono</t>
  </si>
  <si>
    <t>Paraguas</t>
  </si>
  <si>
    <t>Rastrillo plastico</t>
  </si>
  <si>
    <t>Bajantes del departamento</t>
  </si>
  <si>
    <t>Medallas y Trofeos</t>
  </si>
  <si>
    <t>Kit de baño</t>
  </si>
  <si>
    <t>Sellos Postales</t>
  </si>
  <si>
    <t>Sobres manila pequeños</t>
  </si>
  <si>
    <t>Sobres manila medianos</t>
  </si>
  <si>
    <t>Sobres manila grandes</t>
  </si>
  <si>
    <t>Felpas</t>
  </si>
  <si>
    <t>Adaptador electrico</t>
  </si>
  <si>
    <t>Extension electrica mamey</t>
  </si>
  <si>
    <t>Regleta</t>
  </si>
  <si>
    <t>Mapa Republica Dominicana</t>
  </si>
  <si>
    <t>Organizador plastico cajas grandes</t>
  </si>
  <si>
    <t>Carros decarga manual y almacen</t>
  </si>
  <si>
    <t xml:space="preserve">Carro transportador en hierro </t>
  </si>
  <si>
    <t>Sacapunta electrico</t>
  </si>
  <si>
    <t>Encuadernacion y Fotocopia</t>
  </si>
  <si>
    <t>Enmarcado de Afiches</t>
  </si>
  <si>
    <t>Ring Flash Canon</t>
  </si>
  <si>
    <t>Lentes p/Camara Canon 100 MM</t>
  </si>
  <si>
    <t>Libro Clasificacion Dewey</t>
  </si>
  <si>
    <t>Libro encabezamiento de materia</t>
  </si>
  <si>
    <t>Libro Reglas de Catalogacion RCAA 2da ed.</t>
  </si>
  <si>
    <t>Servilleta papel toalla</t>
  </si>
  <si>
    <t>Guante resistente al calor</t>
  </si>
  <si>
    <t>Pipeta 0.5-10</t>
  </si>
  <si>
    <t>Pipeta 10-100</t>
  </si>
  <si>
    <t>Pipeta 20-200</t>
  </si>
  <si>
    <t>Pipeta 100-1000</t>
  </si>
  <si>
    <t>Placas Petri, esterilizadas</t>
  </si>
  <si>
    <t>Control Pipetas</t>
  </si>
  <si>
    <t>Sandalia</t>
  </si>
  <si>
    <t>Bata Laboratorio</t>
  </si>
  <si>
    <t>Mechero para esteriliar</t>
  </si>
  <si>
    <t>PH Metro</t>
  </si>
  <si>
    <t>Olla Esterilizadora auto clave</t>
  </si>
  <si>
    <t>Incubadora oscura</t>
  </si>
  <si>
    <t>Deshumificador GE</t>
  </si>
  <si>
    <t>Destilador</t>
  </si>
  <si>
    <t>Balanza de Presicion</t>
  </si>
  <si>
    <t>Lupa Estereoscopica</t>
  </si>
  <si>
    <t>Auto clave</t>
  </si>
  <si>
    <t>Esterilizador electrico</t>
  </si>
  <si>
    <t>Saranda Orbital</t>
  </si>
  <si>
    <t>Acido Gibererelina 100g</t>
  </si>
  <si>
    <t>Benzinamina purina (BA) 100 gr</t>
  </si>
  <si>
    <t>Hormodin</t>
  </si>
  <si>
    <t>Frasco de 500 gr</t>
  </si>
  <si>
    <t>Hormodin #3</t>
  </si>
  <si>
    <t>Libra</t>
  </si>
  <si>
    <t>Kinetina</t>
  </si>
  <si>
    <t>frasco</t>
  </si>
  <si>
    <t>Sulfato de cobre 500 gr</t>
  </si>
  <si>
    <t>Acido Nicotinico</t>
  </si>
  <si>
    <t>Fraso de100 gr</t>
  </si>
  <si>
    <t>Thianime100gr</t>
  </si>
  <si>
    <t>Sobres para CD</t>
  </si>
  <si>
    <t>Etiquetas para CD</t>
  </si>
  <si>
    <t>Estante p/colección semillas secado</t>
  </si>
  <si>
    <t>Estante p/colección semillas frio</t>
  </si>
  <si>
    <t>Estufa con horno</t>
  </si>
  <si>
    <t>Foliar 20-18-20</t>
  </si>
  <si>
    <t>Fundas/1 Lib</t>
  </si>
  <si>
    <t xml:space="preserve">15-15-15 </t>
  </si>
  <si>
    <t>Sacos</t>
  </si>
  <si>
    <t>Saram 50% sombra</t>
  </si>
  <si>
    <t>Hilo Saram 50% sombra</t>
  </si>
  <si>
    <t>M2</t>
  </si>
  <si>
    <t>Moto Bomba</t>
  </si>
  <si>
    <t>Aspersor de neblina de 20</t>
  </si>
  <si>
    <t>T de 20 MM</t>
  </si>
  <si>
    <t>Union de Polietino</t>
  </si>
  <si>
    <t>Micro Yec</t>
  </si>
  <si>
    <t>Tapones 20 mm</t>
  </si>
  <si>
    <t>Codo de 20 mm</t>
  </si>
  <si>
    <t>Micro aspersores 20mm</t>
  </si>
  <si>
    <t>Alambre puas</t>
  </si>
  <si>
    <t>Hilo Poliestileno</t>
  </si>
  <si>
    <t>Azada</t>
  </si>
  <si>
    <t>Hacha</t>
  </si>
  <si>
    <t>Palo de Hacha</t>
  </si>
  <si>
    <t>Damoil</t>
  </si>
  <si>
    <t>Algicidas</t>
  </si>
  <si>
    <t>Cupricima</t>
  </si>
  <si>
    <t>Funda1Kg</t>
  </si>
  <si>
    <t>Flomex</t>
  </si>
  <si>
    <t>Funda 1 kg</t>
  </si>
  <si>
    <t>Borducop</t>
  </si>
  <si>
    <t>Manzate</t>
  </si>
  <si>
    <t xml:space="preserve">Enraizador </t>
  </si>
  <si>
    <t>Peptiran</t>
  </si>
  <si>
    <t>Funda de 1kg</t>
  </si>
  <si>
    <t>Fundas poletileno 8*9 C-300</t>
  </si>
  <si>
    <t>Tarros Azalea 6 pulgadas</t>
  </si>
  <si>
    <t>Tarros Azalea 5 pulgadas</t>
  </si>
  <si>
    <t>Tarros 3 galones</t>
  </si>
  <si>
    <t>Tarros 5 galones</t>
  </si>
  <si>
    <t>Tanque plastico de 25 galones</t>
  </si>
  <si>
    <t>Ponchera plastica de 10 galones</t>
  </si>
  <si>
    <t>Tarros de 4.5 pulg</t>
  </si>
  <si>
    <t>Tarros transparente de 6 pulg</t>
  </si>
  <si>
    <t>Tarros transparente de 7 pulg</t>
  </si>
  <si>
    <t>Bandeja de raíz dirigida 50</t>
  </si>
  <si>
    <t>Tarros 12 galones</t>
  </si>
  <si>
    <t>Tarros 7 galones</t>
  </si>
  <si>
    <t>Traje para fumigacion</t>
  </si>
  <si>
    <t>Semillas</t>
  </si>
  <si>
    <t>Orquideas madres</t>
  </si>
  <si>
    <t>Vandas</t>
  </si>
  <si>
    <t>Dendrobium</t>
  </si>
  <si>
    <t>Phanelopsis</t>
  </si>
  <si>
    <t>Oncidium</t>
  </si>
  <si>
    <t>Plantas ornamentales</t>
  </si>
  <si>
    <t>Spatoglotis</t>
  </si>
  <si>
    <t>Grava 3/4</t>
  </si>
  <si>
    <t>Grava 1/2</t>
  </si>
  <si>
    <t>Jícara de compacta</t>
  </si>
  <si>
    <t>Perlitas</t>
  </si>
  <si>
    <t>Alambre galvanizado 12mm</t>
  </si>
  <si>
    <t>Alambre dulce</t>
  </si>
  <si>
    <t>Tela metalica 1x1x48</t>
  </si>
  <si>
    <t>Placas en acrilico</t>
  </si>
  <si>
    <t>Fichas en acrilico</t>
  </si>
  <si>
    <t>Impresión INDEX SEMINUM</t>
  </si>
  <si>
    <t>Impresión bajantes plantas endemicas</t>
  </si>
  <si>
    <t>Impresión Guia plantas trepadoras</t>
  </si>
  <si>
    <t>Impresión Bajantes/carteles 90x130cm</t>
  </si>
  <si>
    <t>Catalogo de plantas nativa y endemicas</t>
  </si>
  <si>
    <t>Inventario General JBN</t>
  </si>
  <si>
    <t>Bajante plantas epifitas</t>
  </si>
  <si>
    <t>Horno fisher Scientific</t>
  </si>
  <si>
    <t>Sopladora de aire flujo laminar</t>
  </si>
  <si>
    <t>Tubo telescopico cod. 1076874</t>
  </si>
  <si>
    <t>Tamices</t>
  </si>
  <si>
    <t>Antena 12</t>
  </si>
  <si>
    <t>Click de 12</t>
  </si>
  <si>
    <t>Bateria de 12 para Radios</t>
  </si>
  <si>
    <t>Grilletes/esposas</t>
  </si>
  <si>
    <t>Bastones electricos p/seguridad</t>
  </si>
  <si>
    <t>Confeccion letrero precaucion</t>
  </si>
  <si>
    <t>Pitos p/seguridad</t>
  </si>
  <si>
    <t>Estufa de mesa</t>
  </si>
  <si>
    <t>Municiones calibre 12</t>
  </si>
  <si>
    <t>Plastico para carnets</t>
  </si>
  <si>
    <t>Cordón para carnets</t>
  </si>
  <si>
    <t>Notarización de contratos</t>
  </si>
  <si>
    <t>Trenes del JBN</t>
  </si>
  <si>
    <t>Biografías de los estudiosos de la flora de la Isla La Española</t>
  </si>
  <si>
    <t>Municiones calibre 9</t>
  </si>
  <si>
    <t>Ceramica 20x30</t>
  </si>
  <si>
    <t>Mt2</t>
  </si>
  <si>
    <t>Puerta Enrollable</t>
  </si>
  <si>
    <t>Cemento gris</t>
  </si>
  <si>
    <t>Cemento blanco</t>
  </si>
  <si>
    <t>Candado</t>
  </si>
  <si>
    <t>Llavín de puño y ciego</t>
  </si>
  <si>
    <t>Adaptadores PVC 3/4</t>
  </si>
  <si>
    <t>Tubo PVC presión 3/4</t>
  </si>
  <si>
    <t>Teflón 1/2</t>
  </si>
  <si>
    <t>Codo 3"</t>
  </si>
  <si>
    <t>Adaptadores chorro agua 1 1/2</t>
  </si>
  <si>
    <t>Chequer horizontal de 3/4</t>
  </si>
  <si>
    <t>Boquilla de fregadero</t>
  </si>
  <si>
    <t>Union dresser 3/4</t>
  </si>
  <si>
    <t>Manguera de inodoro</t>
  </si>
  <si>
    <t>Llave doble de fregadero</t>
  </si>
  <si>
    <t>Lavamano de pared</t>
  </si>
  <si>
    <t xml:space="preserve"> </t>
  </si>
  <si>
    <t>Caretas p/soldar</t>
  </si>
  <si>
    <t>Barras en hierro 5/8</t>
  </si>
  <si>
    <t>Angularesde 1 1/2 x 1/47 x 20pie</t>
  </si>
  <si>
    <t>Tolas</t>
  </si>
  <si>
    <t>Tubos metalicos 4x4</t>
  </si>
  <si>
    <t>Planchuelas 3x3</t>
  </si>
  <si>
    <t>Tubos de Silicón</t>
  </si>
  <si>
    <t>Dispensador de Silicon</t>
  </si>
  <si>
    <t>Brocha 2¨</t>
  </si>
  <si>
    <t>Brocha 4¨</t>
  </si>
  <si>
    <t>Pintura amarilla</t>
  </si>
  <si>
    <t>Pintura gris</t>
  </si>
  <si>
    <t>Pintura morada</t>
  </si>
  <si>
    <t>Pintura blanca 00</t>
  </si>
  <si>
    <t>Lija #60</t>
  </si>
  <si>
    <t>Lija #200</t>
  </si>
  <si>
    <t>Lija #80</t>
  </si>
  <si>
    <t>Lija #100</t>
  </si>
  <si>
    <t>Bombilla de 400 watt</t>
  </si>
  <si>
    <t>Toma corriente 110 v</t>
  </si>
  <si>
    <t>Interruptor triple15 amp</t>
  </si>
  <si>
    <t>Cilindro de Gas de 30 libras p/aire R-22</t>
  </si>
  <si>
    <t>Cilindro de Gas de 25 libras p/aire R-410</t>
  </si>
  <si>
    <t>Piezas p/aire acondicionado</t>
  </si>
  <si>
    <t>Tornillo tirafondo 2"</t>
  </si>
  <si>
    <t>Tornillo tirafondo 4"</t>
  </si>
  <si>
    <t>Tornillo diablito 2"</t>
  </si>
  <si>
    <t>Tornillo diablito 4"</t>
  </si>
  <si>
    <t>Clavos acero 2.5"</t>
  </si>
  <si>
    <t>Clavos para madera 2"</t>
  </si>
  <si>
    <t>Clavos para madera 3"</t>
  </si>
  <si>
    <t>Tubo SDR-26 de PVC de 3"</t>
  </si>
  <si>
    <t>Zocalo porcelana</t>
  </si>
  <si>
    <t>Planta Electrica 280-120 voltios</t>
  </si>
  <si>
    <t>Acondicionador de aire 24,000 BTU</t>
  </si>
  <si>
    <t>Acondicionador de aire 18,000 BTU</t>
  </si>
  <si>
    <t>Acondicionador de aire 3 toneladas</t>
  </si>
  <si>
    <t>Acondicionador de aire 5 toneladas</t>
  </si>
  <si>
    <t>Bomba de agua</t>
  </si>
  <si>
    <t>Extintor</t>
  </si>
  <si>
    <t xml:space="preserve">Remodelación oficinas </t>
  </si>
  <si>
    <t>Reparación Maquina lavadora pisos</t>
  </si>
  <si>
    <t>Reparación edificio Horticultura</t>
  </si>
  <si>
    <t>Mantenimiento Helechos</t>
  </si>
  <si>
    <t>Mantenimiento de Auditorium</t>
  </si>
  <si>
    <t>Construcción tarima salon Orquideas</t>
  </si>
  <si>
    <t>Reparación de Bomba</t>
  </si>
  <si>
    <t>Mantenimiento Balcón Helechos</t>
  </si>
  <si>
    <t>Confeccion Septico</t>
  </si>
  <si>
    <t>Sopladora aspiradora de aire limpieza areas</t>
  </si>
  <si>
    <t>Aceite LS+2TIL</t>
  </si>
  <si>
    <t>Maquina limpiadora de pisos</t>
  </si>
  <si>
    <t>Dispensador jabon liquido</t>
  </si>
  <si>
    <t>Dispensador jabon papel de baño</t>
  </si>
  <si>
    <t>Anaqueles 96x44x24"</t>
  </si>
  <si>
    <t>Zafacones de oficina</t>
  </si>
  <si>
    <t>Escobas plasticas</t>
  </si>
  <si>
    <t>Cepillos de pared</t>
  </si>
  <si>
    <t>Guantes acolchados p/cocina</t>
  </si>
  <si>
    <t>Bandejas ovaladas</t>
  </si>
  <si>
    <t>Platillos para postre</t>
  </si>
  <si>
    <t>Espatula para biscocho</t>
  </si>
  <si>
    <t>PLAN ANUAL DE COMPRAS Y CONTRATACIONES AÑO 2016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</si>
</sst>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.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"/>
    <numFmt numFmtId="185" formatCode="[$-1C0A]dddd\,\ dd&quot; de &quot;mmmm&quot; de &quot;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sz val="14"/>
      <name val="Arial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60"/>
      <name val="Arial"/>
      <family val="2"/>
    </font>
    <font>
      <b/>
      <sz val="14"/>
      <color indexed="9"/>
      <name val="Arial Narrow"/>
      <family val="2"/>
    </font>
    <font>
      <b/>
      <sz val="16"/>
      <color indexed="8"/>
      <name val="Arial Narrow"/>
      <family val="2"/>
    </font>
    <font>
      <b/>
      <sz val="12"/>
      <color indexed="8"/>
      <name val="Arial Narrow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rgb="FFC00000"/>
      <name val="Arial"/>
      <family val="2"/>
    </font>
    <font>
      <b/>
      <sz val="14"/>
      <color theme="0"/>
      <name val="Arial Narrow"/>
      <family val="2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3" fillId="0" borderId="0" xfId="0" applyNumberFormat="1" applyFont="1" applyFill="1" applyAlignment="1" quotePrefix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quotePrefix="1">
      <alignment horizontal="left"/>
    </xf>
    <xf numFmtId="0" fontId="4" fillId="0" borderId="0" xfId="0" applyNumberFormat="1" applyFont="1" applyFill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/>
    </xf>
    <xf numFmtId="0" fontId="46" fillId="0" borderId="0" xfId="0" applyNumberFormat="1" applyFont="1" applyBorder="1" applyAlignment="1">
      <alignment/>
    </xf>
    <xf numFmtId="178" fontId="46" fillId="0" borderId="0" xfId="0" applyNumberFormat="1" applyFont="1" applyBorder="1" applyAlignment="1">
      <alignment/>
    </xf>
    <xf numFmtId="0" fontId="47" fillId="0" borderId="0" xfId="0" applyFont="1" applyAlignment="1">
      <alignment horizontal="left"/>
    </xf>
    <xf numFmtId="0" fontId="45" fillId="0" borderId="0" xfId="0" applyFont="1" applyBorder="1" applyAlignment="1">
      <alignment/>
    </xf>
    <xf numFmtId="0" fontId="46" fillId="0" borderId="0" xfId="0" applyFont="1" applyAlignment="1">
      <alignment/>
    </xf>
    <xf numFmtId="38" fontId="46" fillId="0" borderId="10" xfId="0" applyNumberFormat="1" applyFont="1" applyFill="1" applyBorder="1" applyAlignment="1">
      <alignment horizontal="center" vertical="top" wrapText="1"/>
    </xf>
    <xf numFmtId="38" fontId="46" fillId="0" borderId="11" xfId="0" applyNumberFormat="1" applyFont="1" applyFill="1" applyBorder="1" applyAlignment="1">
      <alignment horizontal="center" vertical="top" wrapText="1"/>
    </xf>
    <xf numFmtId="0" fontId="46" fillId="0" borderId="12" xfId="0" applyNumberFormat="1" applyFont="1" applyFill="1" applyBorder="1" applyAlignment="1">
      <alignment horizontal="center" vertical="top" wrapText="1"/>
    </xf>
    <xf numFmtId="38" fontId="46" fillId="0" borderId="13" xfId="0" applyNumberFormat="1" applyFont="1" applyFill="1" applyBorder="1" applyAlignment="1">
      <alignment horizontal="center" vertical="top" wrapText="1"/>
    </xf>
    <xf numFmtId="0" fontId="46" fillId="0" borderId="14" xfId="0" applyFont="1" applyBorder="1" applyAlignment="1">
      <alignment horizontal="center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textRotation="90" wrapText="1"/>
    </xf>
    <xf numFmtId="0" fontId="48" fillId="33" borderId="17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9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6" fillId="0" borderId="0" xfId="0" applyNumberFormat="1" applyFont="1" applyBorder="1" applyAlignment="1">
      <alignment/>
    </xf>
    <xf numFmtId="178" fontId="46" fillId="0" borderId="0" xfId="0" applyNumberFormat="1" applyFont="1" applyBorder="1" applyAlignment="1">
      <alignment/>
    </xf>
    <xf numFmtId="0" fontId="46" fillId="2" borderId="0" xfId="0" applyFont="1" applyFill="1" applyBorder="1" applyAlignment="1">
      <alignment/>
    </xf>
    <xf numFmtId="178" fontId="50" fillId="0" borderId="0" xfId="0" applyNumberFormat="1" applyFont="1" applyBorder="1" applyAlignment="1">
      <alignment/>
    </xf>
    <xf numFmtId="0" fontId="46" fillId="0" borderId="0" xfId="0" applyFont="1" applyBorder="1" applyAlignment="1">
      <alignment horizontal="center"/>
    </xf>
    <xf numFmtId="0" fontId="46" fillId="8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NumberFormat="1" applyFont="1" applyBorder="1" applyAlignment="1">
      <alignment/>
    </xf>
    <xf numFmtId="178" fontId="46" fillId="0" borderId="0" xfId="0" applyNumberFormat="1" applyFont="1" applyBorder="1" applyAlignment="1">
      <alignment/>
    </xf>
    <xf numFmtId="0" fontId="46" fillId="0" borderId="0" xfId="0" applyFont="1" applyAlignment="1">
      <alignment/>
    </xf>
    <xf numFmtId="178" fontId="46" fillId="0" borderId="0" xfId="0" applyNumberFormat="1" applyFont="1" applyAlignment="1">
      <alignment/>
    </xf>
    <xf numFmtId="0" fontId="46" fillId="8" borderId="0" xfId="0" applyFont="1" applyFill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Border="1" applyAlignment="1">
      <alignment horizontal="right"/>
    </xf>
    <xf numFmtId="0" fontId="46" fillId="0" borderId="0" xfId="0" applyFont="1" applyBorder="1" applyAlignment="1">
      <alignment horizontal="center"/>
    </xf>
    <xf numFmtId="178" fontId="46" fillId="8" borderId="0" xfId="0" applyNumberFormat="1" applyFont="1" applyFill="1" applyBorder="1" applyAlignment="1">
      <alignment/>
    </xf>
    <xf numFmtId="0" fontId="46" fillId="2" borderId="0" xfId="0" applyFont="1" applyFill="1" applyBorder="1" applyAlignment="1">
      <alignment/>
    </xf>
    <xf numFmtId="178" fontId="51" fillId="0" borderId="0" xfId="0" applyNumberFormat="1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178" fontId="46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0" fontId="50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0" fontId="4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Border="1" applyAlignment="1">
      <alignment/>
    </xf>
    <xf numFmtId="178" fontId="45" fillId="0" borderId="0" xfId="0" applyNumberFormat="1" applyFont="1" applyAlignment="1">
      <alignment/>
    </xf>
    <xf numFmtId="14" fontId="46" fillId="0" borderId="18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52" fillId="0" borderId="0" xfId="0" applyFont="1" applyAlignment="1">
      <alignment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</xdr:row>
      <xdr:rowOff>66675</xdr:rowOff>
    </xdr:from>
    <xdr:to>
      <xdr:col>1</xdr:col>
      <xdr:colOff>3248025</xdr:colOff>
      <xdr:row>4</xdr:row>
      <xdr:rowOff>200025</xdr:rowOff>
    </xdr:to>
    <xdr:pic>
      <xdr:nvPicPr>
        <xdr:cNvPr id="1" name="Picture 1" descr="Logo DGCP FH azul obscuro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7250" y="600075"/>
          <a:ext cx="3152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0</xdr:row>
      <xdr:rowOff>152400</xdr:rowOff>
    </xdr:from>
    <xdr:to>
      <xdr:col>10</xdr:col>
      <xdr:colOff>762000</xdr:colOff>
      <xdr:row>4</xdr:row>
      <xdr:rowOff>38100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13136" t="52386" r="45928" b="33413"/>
        <a:stretch>
          <a:fillRect/>
        </a:stretch>
      </xdr:blipFill>
      <xdr:spPr>
        <a:xfrm>
          <a:off x="8115300" y="152400"/>
          <a:ext cx="47244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a13" displayName="Tabla13" ref="B9:P764" comment="" totalsRowShown="0">
  <autoFilter ref="B9:P764"/>
  <tableColumns count="15">
    <tableColumn id="1" name="CÓDIGO DEL CATÁLOGO DE BIENES Y SERVICIOS (CBS) "/>
    <tableColumn id="2" name="DESCRIPCIÓN DE LA COMPRA O CONTRATACIÓN"/>
    <tableColumn id="18" name="UNIDAD DE MEDIDA"/>
    <tableColumn id="3" name="PRIMER TRIMESTRE"/>
    <tableColumn id="4" name="SEGUNDO TRIMESTRE"/>
    <tableColumn id="5" name="TERCER TRIMESTRE"/>
    <tableColumn id="12" name="CUARTO TRIMESTRE"/>
    <tableColumn id="7" name="CANTIDAD TOTAL"/>
    <tableColumn id="20" name="PRECIO UNITARIO ESTIMADO"/>
    <tableColumn id="6" name="COSTO TOTAL UNITARIO"/>
    <tableColumn id="10" name="COSTO TOTAL POR CÓDIGO DE CATÁLOGO DE BIENES Y SERVICIOS (CBS)"/>
    <tableColumn id="14" name=" PROCEDIMIENTO DE SELECCIÓN "/>
    <tableColumn id="17" name="FUENTE DE FINANCIAMIENTO"/>
    <tableColumn id="8" name="VALOR ADQUIRIDO"/>
    <tableColumn id="9" name="OBSERVACIÓN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989"/>
  <sheetViews>
    <sheetView showGridLines="0" tabSelected="1" zoomScalePageLayoutView="0" workbookViewId="0" topLeftCell="C1">
      <selection activeCell="L5" sqref="L5"/>
    </sheetView>
  </sheetViews>
  <sheetFormatPr defaultColWidth="11.421875" defaultRowHeight="15"/>
  <cols>
    <col min="1" max="1" width="11.421875" style="38" customWidth="1"/>
    <col min="2" max="2" width="73.57421875" style="21" customWidth="1"/>
    <col min="3" max="3" width="31.7109375" style="21" customWidth="1"/>
    <col min="4" max="4" width="10.28125" style="21" customWidth="1"/>
    <col min="5" max="5" width="6.57421875" style="21" customWidth="1"/>
    <col min="6" max="6" width="6.28125" style="21" customWidth="1"/>
    <col min="7" max="7" width="6.57421875" style="21" customWidth="1"/>
    <col min="8" max="8" width="6.28125" style="21" customWidth="1"/>
    <col min="9" max="9" width="12.421875" style="21" customWidth="1"/>
    <col min="10" max="10" width="16.00390625" style="21" customWidth="1"/>
    <col min="11" max="11" width="17.7109375" style="21" customWidth="1"/>
    <col min="12" max="12" width="20.140625" style="21" customWidth="1"/>
    <col min="13" max="13" width="27.421875" style="21" customWidth="1"/>
    <col min="14" max="14" width="21.28125" style="21" customWidth="1"/>
    <col min="15" max="15" width="17.7109375" style="21" customWidth="1"/>
    <col min="16" max="16" width="19.28125" style="21" customWidth="1"/>
    <col min="17" max="17" width="19.421875" style="21" customWidth="1"/>
    <col min="18" max="18" width="18.8515625" style="21" customWidth="1"/>
    <col min="19" max="19" width="17.140625" style="21" customWidth="1"/>
    <col min="20" max="20" width="21.421875" style="21" customWidth="1"/>
    <col min="21" max="21" width="64.57421875" style="21" hidden="1" customWidth="1"/>
    <col min="22" max="22" width="20.8515625" style="21" customWidth="1"/>
    <col min="23" max="23" width="0" style="21" hidden="1" customWidth="1"/>
    <col min="24" max="24" width="52.28125" style="21" hidden="1" customWidth="1"/>
    <col min="25" max="25" width="17.7109375" style="21" customWidth="1"/>
    <col min="26" max="16384" width="11.421875" style="21" customWidth="1"/>
  </cols>
  <sheetData>
    <row r="1" ht="18.75" thickBot="1"/>
    <row r="2" spans="2:16" ht="23.25" customHeight="1" thickBot="1">
      <c r="B2" s="9" t="s">
        <v>25</v>
      </c>
      <c r="O2" s="12" t="s">
        <v>2</v>
      </c>
      <c r="P2" s="55">
        <v>42275</v>
      </c>
    </row>
    <row r="3" spans="2:16" ht="33" customHeight="1">
      <c r="B3" s="56"/>
      <c r="O3" s="13" t="s">
        <v>3</v>
      </c>
      <c r="P3" s="55">
        <v>42277</v>
      </c>
    </row>
    <row r="4" spans="2:16" ht="20.25">
      <c r="B4" s="56"/>
      <c r="C4" s="22"/>
      <c r="D4" s="22"/>
      <c r="E4" s="22"/>
      <c r="F4" s="22"/>
      <c r="G4" s="22"/>
      <c r="H4" s="22"/>
      <c r="I4" s="22"/>
      <c r="J4" s="22"/>
      <c r="K4" s="22"/>
      <c r="L4" s="22"/>
      <c r="O4" s="13" t="s">
        <v>4</v>
      </c>
      <c r="P4" s="14"/>
    </row>
    <row r="5" spans="2:16" ht="17.25" customHeight="1" thickBot="1">
      <c r="B5" s="56"/>
      <c r="C5" s="10"/>
      <c r="D5" s="10"/>
      <c r="E5" s="10"/>
      <c r="F5" s="10"/>
      <c r="G5" s="10"/>
      <c r="H5" s="10"/>
      <c r="I5" s="10"/>
      <c r="J5" s="10"/>
      <c r="K5" s="10"/>
      <c r="L5" s="10"/>
      <c r="O5" s="15" t="s">
        <v>12</v>
      </c>
      <c r="P5" s="16">
        <v>10</v>
      </c>
    </row>
    <row r="6" spans="2:12" ht="18">
      <c r="B6" s="57" t="s">
        <v>1195</v>
      </c>
      <c r="C6" s="57"/>
      <c r="D6" s="10"/>
      <c r="E6" s="10"/>
      <c r="F6" s="10"/>
      <c r="G6" s="10"/>
      <c r="H6" s="10"/>
      <c r="I6" s="10"/>
      <c r="J6" s="10"/>
      <c r="K6" s="10"/>
      <c r="L6" s="10"/>
    </row>
    <row r="7" ht="18.75" thickBot="1">
      <c r="P7" s="36" t="s">
        <v>658</v>
      </c>
    </row>
    <row r="8" spans="4:12" ht="23.25" customHeight="1">
      <c r="D8" s="2"/>
      <c r="E8" s="58" t="s">
        <v>15</v>
      </c>
      <c r="F8" s="59"/>
      <c r="G8" s="59"/>
      <c r="H8" s="60"/>
      <c r="I8" s="2"/>
      <c r="J8" s="2"/>
      <c r="K8" s="2"/>
      <c r="L8" s="2"/>
    </row>
    <row r="9" spans="2:22" ht="165.75" customHeight="1">
      <c r="B9" s="17" t="s">
        <v>11</v>
      </c>
      <c r="C9" s="18" t="s">
        <v>377</v>
      </c>
      <c r="D9" s="18" t="s">
        <v>0</v>
      </c>
      <c r="E9" s="19" t="s">
        <v>7</v>
      </c>
      <c r="F9" s="19" t="s">
        <v>8</v>
      </c>
      <c r="G9" s="19" t="s">
        <v>9</v>
      </c>
      <c r="H9" s="19" t="s">
        <v>10</v>
      </c>
      <c r="I9" s="18" t="s">
        <v>5</v>
      </c>
      <c r="J9" s="18" t="s">
        <v>16</v>
      </c>
      <c r="K9" s="18" t="s">
        <v>378</v>
      </c>
      <c r="L9" s="18" t="s">
        <v>376</v>
      </c>
      <c r="M9" s="18" t="s">
        <v>19</v>
      </c>
      <c r="N9" s="18" t="s">
        <v>6</v>
      </c>
      <c r="O9" s="18" t="s">
        <v>1</v>
      </c>
      <c r="P9" s="20" t="s">
        <v>13</v>
      </c>
      <c r="R9" s="5"/>
      <c r="S9" s="5"/>
      <c r="T9" s="5"/>
      <c r="U9" s="5"/>
      <c r="V9" s="5"/>
    </row>
    <row r="10" spans="2:24" ht="18">
      <c r="B10" s="30" t="s">
        <v>26</v>
      </c>
      <c r="C10" s="51" t="s">
        <v>561</v>
      </c>
      <c r="D10" s="30" t="s">
        <v>681</v>
      </c>
      <c r="E10" s="30">
        <v>5</v>
      </c>
      <c r="F10" s="30"/>
      <c r="G10" s="30"/>
      <c r="H10" s="30"/>
      <c r="I10" s="31">
        <f>SUM('PACC-2015'!$E10:$H10)</f>
        <v>5</v>
      </c>
      <c r="J10" s="32">
        <v>300</v>
      </c>
      <c r="K10" s="32">
        <f>+I10*J10</f>
        <v>1500</v>
      </c>
      <c r="L10" s="32">
        <f>K10</f>
        <v>1500</v>
      </c>
      <c r="M10" s="39" t="s">
        <v>18</v>
      </c>
      <c r="N10" s="28" t="s">
        <v>380</v>
      </c>
      <c r="O10" s="28"/>
      <c r="P10" s="28"/>
      <c r="U10" s="4" t="s">
        <v>26</v>
      </c>
      <c r="X10" s="11" t="s">
        <v>23</v>
      </c>
    </row>
    <row r="11" spans="2:24" ht="18">
      <c r="B11" s="6" t="s">
        <v>28</v>
      </c>
      <c r="C11" s="51" t="s">
        <v>441</v>
      </c>
      <c r="D11" s="23" t="s">
        <v>442</v>
      </c>
      <c r="E11" s="6">
        <v>8</v>
      </c>
      <c r="F11" s="6">
        <v>8</v>
      </c>
      <c r="G11" s="6">
        <v>8</v>
      </c>
      <c r="H11" s="6"/>
      <c r="I11" s="7">
        <f>SUM('PACC-2015'!$E11:$H11)</f>
        <v>24</v>
      </c>
      <c r="J11" s="8">
        <v>1500</v>
      </c>
      <c r="K11" s="8">
        <f>+I11*J11</f>
        <v>36000</v>
      </c>
      <c r="L11" s="8">
        <f>K11</f>
        <v>36000</v>
      </c>
      <c r="M11" s="39" t="s">
        <v>18</v>
      </c>
      <c r="N11" s="28" t="s">
        <v>380</v>
      </c>
      <c r="O11" s="28"/>
      <c r="P11" s="28"/>
      <c r="U11" s="4" t="s">
        <v>27</v>
      </c>
      <c r="X11" s="11" t="s">
        <v>24</v>
      </c>
    </row>
    <row r="12" spans="2:24" ht="18">
      <c r="B12" s="45" t="s">
        <v>31</v>
      </c>
      <c r="C12" s="51" t="s">
        <v>1071</v>
      </c>
      <c r="D12" s="45" t="s">
        <v>379</v>
      </c>
      <c r="E12" s="45">
        <v>1000</v>
      </c>
      <c r="F12" s="45">
        <v>1000</v>
      </c>
      <c r="G12" s="45">
        <v>1000</v>
      </c>
      <c r="H12" s="45">
        <v>1000</v>
      </c>
      <c r="I12" s="31">
        <f>SUM('PACC-2015'!$E12:$H12)</f>
        <v>4000</v>
      </c>
      <c r="J12" s="46">
        <v>90</v>
      </c>
      <c r="K12" s="46">
        <f>+I12*J12</f>
        <v>360000</v>
      </c>
      <c r="L12" s="46"/>
      <c r="M12" s="39"/>
      <c r="N12" s="44"/>
      <c r="O12" s="44"/>
      <c r="P12" s="44"/>
      <c r="U12" s="4" t="s">
        <v>28</v>
      </c>
      <c r="X12" s="11" t="s">
        <v>22</v>
      </c>
    </row>
    <row r="13" spans="2:24" ht="18">
      <c r="B13" s="45" t="s">
        <v>31</v>
      </c>
      <c r="C13" s="51" t="s">
        <v>1072</v>
      </c>
      <c r="D13" s="45" t="s">
        <v>379</v>
      </c>
      <c r="E13" s="45">
        <v>40</v>
      </c>
      <c r="F13" s="45"/>
      <c r="G13" s="45"/>
      <c r="H13" s="45"/>
      <c r="I13" s="31">
        <f>SUM('PACC-2015'!$E13:$H13)</f>
        <v>40</v>
      </c>
      <c r="J13" s="46">
        <v>100</v>
      </c>
      <c r="K13" s="46">
        <f>+I13*J13</f>
        <v>4000</v>
      </c>
      <c r="L13" s="46"/>
      <c r="M13" s="39"/>
      <c r="N13" s="44"/>
      <c r="O13" s="44"/>
      <c r="P13" s="44"/>
      <c r="U13" s="4" t="s">
        <v>29</v>
      </c>
      <c r="X13" s="11" t="s">
        <v>21</v>
      </c>
    </row>
    <row r="14" spans="2:24" ht="18">
      <c r="B14" s="45" t="s">
        <v>31</v>
      </c>
      <c r="C14" s="51" t="s">
        <v>1073</v>
      </c>
      <c r="D14" s="45" t="s">
        <v>379</v>
      </c>
      <c r="E14" s="45">
        <v>20</v>
      </c>
      <c r="F14" s="45">
        <v>20</v>
      </c>
      <c r="G14" s="45">
        <v>10</v>
      </c>
      <c r="H14" s="45"/>
      <c r="I14" s="31">
        <f>SUM('PACC-2015'!$E14:$H14)</f>
        <v>50</v>
      </c>
      <c r="J14" s="46">
        <v>150</v>
      </c>
      <c r="K14" s="46">
        <f aca="true" t="shared" si="0" ref="K14:K19">+I14*J14</f>
        <v>7500</v>
      </c>
      <c r="L14" s="46"/>
      <c r="M14" s="39"/>
      <c r="N14" s="44"/>
      <c r="O14" s="44"/>
      <c r="P14" s="44"/>
      <c r="U14" s="4" t="s">
        <v>30</v>
      </c>
      <c r="X14" s="11" t="s">
        <v>20</v>
      </c>
    </row>
    <row r="15" spans="2:24" ht="18">
      <c r="B15" s="45" t="s">
        <v>31</v>
      </c>
      <c r="C15" s="51" t="s">
        <v>1074</v>
      </c>
      <c r="D15" s="45" t="s">
        <v>379</v>
      </c>
      <c r="E15" s="45">
        <v>20</v>
      </c>
      <c r="F15" s="45">
        <v>20</v>
      </c>
      <c r="G15" s="45">
        <v>20</v>
      </c>
      <c r="H15" s="45">
        <v>15</v>
      </c>
      <c r="I15" s="31">
        <f>SUM('PACC-2015'!$E15:$H15)</f>
        <v>75</v>
      </c>
      <c r="J15" s="46">
        <v>125</v>
      </c>
      <c r="K15" s="46">
        <f t="shared" si="0"/>
        <v>9375</v>
      </c>
      <c r="L15" s="46"/>
      <c r="M15" s="39"/>
      <c r="N15" s="44"/>
      <c r="O15" s="44"/>
      <c r="P15" s="44"/>
      <c r="U15" s="4" t="s">
        <v>31</v>
      </c>
      <c r="X15" s="11" t="s">
        <v>17</v>
      </c>
    </row>
    <row r="16" spans="2:24" ht="18">
      <c r="B16" s="45" t="s">
        <v>31</v>
      </c>
      <c r="C16" s="51" t="s">
        <v>1075</v>
      </c>
      <c r="D16" s="45" t="s">
        <v>379</v>
      </c>
      <c r="E16" s="45">
        <v>50</v>
      </c>
      <c r="F16" s="45">
        <v>50</v>
      </c>
      <c r="G16" s="45"/>
      <c r="H16" s="45"/>
      <c r="I16" s="31">
        <f>SUM('PACC-2015'!$E16:$H16)</f>
        <v>100</v>
      </c>
      <c r="J16" s="46">
        <v>150</v>
      </c>
      <c r="K16" s="46">
        <f t="shared" si="0"/>
        <v>15000</v>
      </c>
      <c r="L16" s="46"/>
      <c r="M16" s="39"/>
      <c r="N16" s="44"/>
      <c r="O16" s="44"/>
      <c r="P16" s="44"/>
      <c r="U16" s="4" t="s">
        <v>32</v>
      </c>
      <c r="X16" s="11" t="s">
        <v>18</v>
      </c>
    </row>
    <row r="17" spans="2:21" ht="18">
      <c r="B17" s="45" t="s">
        <v>31</v>
      </c>
      <c r="C17" s="51" t="s">
        <v>1076</v>
      </c>
      <c r="D17" s="45" t="s">
        <v>379</v>
      </c>
      <c r="E17" s="45">
        <v>10</v>
      </c>
      <c r="F17" s="45">
        <v>10</v>
      </c>
      <c r="G17" s="45">
        <v>10</v>
      </c>
      <c r="H17" s="45"/>
      <c r="I17" s="31">
        <f>SUM('PACC-2015'!$E17:$H17)</f>
        <v>30</v>
      </c>
      <c r="J17" s="46">
        <v>90</v>
      </c>
      <c r="K17" s="46">
        <f t="shared" si="0"/>
        <v>2700</v>
      </c>
      <c r="L17" s="46"/>
      <c r="M17" s="39"/>
      <c r="N17" s="44"/>
      <c r="O17" s="44"/>
      <c r="P17" s="44"/>
      <c r="U17" s="4" t="s">
        <v>33</v>
      </c>
    </row>
    <row r="18" spans="2:21" ht="18">
      <c r="B18" s="45" t="s">
        <v>31</v>
      </c>
      <c r="C18" s="51" t="s">
        <v>1077</v>
      </c>
      <c r="D18" s="45" t="s">
        <v>379</v>
      </c>
      <c r="E18" s="45">
        <v>500</v>
      </c>
      <c r="F18" s="45">
        <v>500</v>
      </c>
      <c r="G18" s="45">
        <v>500</v>
      </c>
      <c r="H18" s="45"/>
      <c r="I18" s="31">
        <f>SUM('PACC-2015'!$E18:$H18)</f>
        <v>1500</v>
      </c>
      <c r="J18" s="46">
        <v>90</v>
      </c>
      <c r="K18" s="46">
        <f t="shared" si="0"/>
        <v>135000</v>
      </c>
      <c r="L18" s="46"/>
      <c r="M18" s="39"/>
      <c r="N18" s="44"/>
      <c r="O18" s="44"/>
      <c r="P18" s="44"/>
      <c r="U18" s="4" t="s">
        <v>34</v>
      </c>
    </row>
    <row r="19" spans="2:21" ht="18">
      <c r="B19" s="45" t="s">
        <v>31</v>
      </c>
      <c r="C19" s="51" t="s">
        <v>1078</v>
      </c>
      <c r="D19" s="45" t="s">
        <v>379</v>
      </c>
      <c r="E19" s="45">
        <v>50</v>
      </c>
      <c r="F19" s="45">
        <v>50</v>
      </c>
      <c r="G19" s="45"/>
      <c r="H19" s="45"/>
      <c r="I19" s="31">
        <f>SUM('PACC-2015'!$E19:$H19)</f>
        <v>100</v>
      </c>
      <c r="J19" s="46">
        <v>90</v>
      </c>
      <c r="K19" s="46">
        <f t="shared" si="0"/>
        <v>9000</v>
      </c>
      <c r="L19" s="46">
        <f>SUM(K12:K19)</f>
        <v>542575</v>
      </c>
      <c r="M19" s="39" t="s">
        <v>17</v>
      </c>
      <c r="N19" s="44" t="s">
        <v>380</v>
      </c>
      <c r="O19" s="44"/>
      <c r="P19" s="44"/>
      <c r="U19" s="4" t="s">
        <v>35</v>
      </c>
    </row>
    <row r="20" spans="2:21" ht="18">
      <c r="B20" s="45" t="s">
        <v>32</v>
      </c>
      <c r="C20" s="51" t="s">
        <v>949</v>
      </c>
      <c r="D20" s="45" t="s">
        <v>379</v>
      </c>
      <c r="E20" s="45">
        <v>2</v>
      </c>
      <c r="F20" s="45"/>
      <c r="G20" s="45">
        <v>2</v>
      </c>
      <c r="H20" s="45"/>
      <c r="I20" s="31">
        <f>SUM('PACC-2015'!$E20:$H20)</f>
        <v>4</v>
      </c>
      <c r="J20" s="46">
        <v>7000</v>
      </c>
      <c r="K20" s="46">
        <f aca="true" t="shared" si="1" ref="K20:K54">+I20*J20</f>
        <v>28000</v>
      </c>
      <c r="L20" s="46">
        <f>SUM(K20)</f>
        <v>28000</v>
      </c>
      <c r="M20" s="39" t="s">
        <v>18</v>
      </c>
      <c r="N20" s="44" t="s">
        <v>380</v>
      </c>
      <c r="O20" s="44"/>
      <c r="P20" s="44"/>
      <c r="U20" s="4" t="s">
        <v>36</v>
      </c>
    </row>
    <row r="21" spans="2:21" ht="18">
      <c r="B21" s="6" t="s">
        <v>33</v>
      </c>
      <c r="C21" s="51" t="s">
        <v>1028</v>
      </c>
      <c r="D21" s="45" t="s">
        <v>1029</v>
      </c>
      <c r="E21" s="6"/>
      <c r="F21" s="6"/>
      <c r="G21" s="6">
        <v>6</v>
      </c>
      <c r="H21" s="6"/>
      <c r="I21" s="7">
        <f>SUM('PACC-2015'!$E21:$H21)</f>
        <v>6</v>
      </c>
      <c r="J21" s="8">
        <v>1900</v>
      </c>
      <c r="K21" s="8">
        <f t="shared" si="1"/>
        <v>11400</v>
      </c>
      <c r="L21" s="8"/>
      <c r="M21" s="37"/>
      <c r="N21" s="28"/>
      <c r="O21" s="28"/>
      <c r="P21" s="28"/>
      <c r="U21" s="4" t="s">
        <v>37</v>
      </c>
    </row>
    <row r="22" spans="2:21" ht="18">
      <c r="B22" s="23" t="s">
        <v>33</v>
      </c>
      <c r="C22" s="51" t="s">
        <v>679</v>
      </c>
      <c r="D22" s="30" t="s">
        <v>680</v>
      </c>
      <c r="E22" s="30">
        <v>25</v>
      </c>
      <c r="F22" s="30">
        <v>25</v>
      </c>
      <c r="G22" s="30"/>
      <c r="H22" s="30"/>
      <c r="I22" s="31">
        <f>SUM('PACC-2015'!$E22:$H22)</f>
        <v>50</v>
      </c>
      <c r="J22" s="32">
        <v>600</v>
      </c>
      <c r="K22" s="32">
        <f t="shared" si="1"/>
        <v>30000</v>
      </c>
      <c r="L22" s="32"/>
      <c r="M22" s="37"/>
      <c r="N22" s="28"/>
      <c r="O22" s="28"/>
      <c r="P22" s="28"/>
      <c r="U22" s="4" t="s">
        <v>38</v>
      </c>
    </row>
    <row r="23" spans="2:21" ht="18">
      <c r="B23" s="23" t="s">
        <v>33</v>
      </c>
      <c r="C23" s="51" t="s">
        <v>593</v>
      </c>
      <c r="D23" s="30" t="s">
        <v>682</v>
      </c>
      <c r="E23" s="30">
        <v>25</v>
      </c>
      <c r="F23" s="30">
        <v>25</v>
      </c>
      <c r="G23" s="30"/>
      <c r="H23" s="30"/>
      <c r="I23" s="31">
        <f>SUM('PACC-2015'!$E23:$H23)</f>
        <v>50</v>
      </c>
      <c r="J23" s="32">
        <v>1900</v>
      </c>
      <c r="K23" s="32">
        <f t="shared" si="1"/>
        <v>95000</v>
      </c>
      <c r="L23" s="32"/>
      <c r="M23" s="37"/>
      <c r="N23" s="28"/>
      <c r="O23" s="28"/>
      <c r="P23" s="28"/>
      <c r="U23" s="4" t="s">
        <v>39</v>
      </c>
    </row>
    <row r="24" spans="2:21" ht="18">
      <c r="B24" s="45" t="s">
        <v>33</v>
      </c>
      <c r="C24" s="51" t="s">
        <v>1026</v>
      </c>
      <c r="D24" s="45" t="s">
        <v>1027</v>
      </c>
      <c r="E24" s="45"/>
      <c r="F24" s="45">
        <v>25</v>
      </c>
      <c r="G24" s="45">
        <v>25</v>
      </c>
      <c r="H24" s="45"/>
      <c r="I24" s="31">
        <f>SUM('PACC-2015'!$E24:$H24)</f>
        <v>50</v>
      </c>
      <c r="J24" s="46">
        <v>1900</v>
      </c>
      <c r="K24" s="46">
        <f t="shared" si="1"/>
        <v>95000</v>
      </c>
      <c r="L24" s="46"/>
      <c r="M24" s="39"/>
      <c r="N24" s="44"/>
      <c r="O24" s="44"/>
      <c r="P24" s="44"/>
      <c r="U24" s="4" t="s">
        <v>40</v>
      </c>
    </row>
    <row r="25" spans="2:21" ht="18">
      <c r="B25" s="30" t="s">
        <v>33</v>
      </c>
      <c r="C25" s="51" t="s">
        <v>714</v>
      </c>
      <c r="D25" s="30" t="s">
        <v>602</v>
      </c>
      <c r="E25" s="30">
        <v>1</v>
      </c>
      <c r="F25" s="30">
        <v>1</v>
      </c>
      <c r="G25" s="30"/>
      <c r="H25" s="30"/>
      <c r="I25" s="31">
        <f>SUM('PACC-2015'!$E25:$H25)</f>
        <v>2</v>
      </c>
      <c r="J25" s="32">
        <v>2000</v>
      </c>
      <c r="K25" s="32">
        <f t="shared" si="1"/>
        <v>4000</v>
      </c>
      <c r="L25" s="32"/>
      <c r="M25" s="39"/>
      <c r="N25" s="40"/>
      <c r="O25" s="44"/>
      <c r="P25" s="44"/>
      <c r="U25" s="4" t="s">
        <v>41</v>
      </c>
    </row>
    <row r="26" spans="2:21" ht="18">
      <c r="B26" s="29" t="s">
        <v>33</v>
      </c>
      <c r="C26" s="51" t="s">
        <v>594</v>
      </c>
      <c r="D26" s="30" t="s">
        <v>590</v>
      </c>
      <c r="E26" s="30">
        <v>50</v>
      </c>
      <c r="F26" s="30">
        <v>50</v>
      </c>
      <c r="G26" s="30">
        <v>50</v>
      </c>
      <c r="H26" s="30">
        <v>50</v>
      </c>
      <c r="I26" s="31">
        <f>SUM('PACC-2015'!$E26:$H26)</f>
        <v>200</v>
      </c>
      <c r="J26" s="32">
        <v>400</v>
      </c>
      <c r="K26" s="32">
        <f t="shared" si="1"/>
        <v>80000</v>
      </c>
      <c r="L26" s="32"/>
      <c r="M26" s="37"/>
      <c r="N26" s="28"/>
      <c r="O26" s="28"/>
      <c r="P26" s="28"/>
      <c r="U26" s="4" t="s">
        <v>42</v>
      </c>
    </row>
    <row r="27" spans="2:21" ht="18">
      <c r="B27" s="26" t="s">
        <v>33</v>
      </c>
      <c r="C27" s="51" t="s">
        <v>595</v>
      </c>
      <c r="D27" s="30" t="s">
        <v>458</v>
      </c>
      <c r="E27" s="30">
        <v>6</v>
      </c>
      <c r="F27" s="30">
        <v>6</v>
      </c>
      <c r="G27" s="30">
        <v>6</v>
      </c>
      <c r="H27" s="30">
        <v>6</v>
      </c>
      <c r="I27" s="31">
        <f>SUM('PACC-2015'!$E27:$H27)</f>
        <v>24</v>
      </c>
      <c r="J27" s="32">
        <v>2400</v>
      </c>
      <c r="K27" s="32">
        <f t="shared" si="1"/>
        <v>57600</v>
      </c>
      <c r="L27" s="32"/>
      <c r="M27" s="23"/>
      <c r="N27" s="28"/>
      <c r="O27" s="28"/>
      <c r="P27" s="28"/>
      <c r="U27" s="4" t="s">
        <v>43</v>
      </c>
    </row>
    <row r="28" spans="2:21" ht="18">
      <c r="B28" s="42" t="s">
        <v>33</v>
      </c>
      <c r="C28" s="51" t="s">
        <v>1082</v>
      </c>
      <c r="D28" s="45" t="s">
        <v>551</v>
      </c>
      <c r="E28" s="30">
        <v>3</v>
      </c>
      <c r="F28" s="30"/>
      <c r="G28" s="30"/>
      <c r="H28" s="30"/>
      <c r="I28" s="31">
        <f>SUM('PACC-2015'!$E28:$H28)</f>
        <v>3</v>
      </c>
      <c r="J28" s="32">
        <v>1700</v>
      </c>
      <c r="K28" s="32">
        <f t="shared" si="1"/>
        <v>5100</v>
      </c>
      <c r="L28" s="32"/>
      <c r="M28" s="30"/>
      <c r="N28" s="44"/>
      <c r="O28" s="44"/>
      <c r="P28" s="44"/>
      <c r="U28" s="4" t="s">
        <v>44</v>
      </c>
    </row>
    <row r="29" spans="2:21" ht="18">
      <c r="B29" s="29" t="s">
        <v>33</v>
      </c>
      <c r="C29" s="51" t="s">
        <v>684</v>
      </c>
      <c r="D29" s="30" t="s">
        <v>683</v>
      </c>
      <c r="E29" s="30">
        <v>10</v>
      </c>
      <c r="F29" s="30">
        <v>10</v>
      </c>
      <c r="G29" s="30">
        <v>10</v>
      </c>
      <c r="H29" s="30">
        <v>10</v>
      </c>
      <c r="I29" s="31">
        <f>SUM('PACC-2015'!$E29:$H29)</f>
        <v>40</v>
      </c>
      <c r="J29" s="32">
        <v>300</v>
      </c>
      <c r="K29" s="32">
        <f t="shared" si="1"/>
        <v>12000</v>
      </c>
      <c r="L29" s="32"/>
      <c r="M29" s="37"/>
      <c r="N29" s="28"/>
      <c r="O29" s="28"/>
      <c r="P29" s="28"/>
      <c r="U29" s="4" t="s">
        <v>45</v>
      </c>
    </row>
    <row r="30" spans="2:21" ht="18">
      <c r="B30" s="35" t="s">
        <v>33</v>
      </c>
      <c r="C30" s="51" t="s">
        <v>685</v>
      </c>
      <c r="D30" s="30" t="s">
        <v>683</v>
      </c>
      <c r="E30" s="30">
        <v>10</v>
      </c>
      <c r="F30" s="30">
        <v>10</v>
      </c>
      <c r="G30" s="30">
        <v>10</v>
      </c>
      <c r="H30" s="30">
        <v>10</v>
      </c>
      <c r="I30" s="31">
        <f>SUM('PACC-2015'!$E30:$H30)</f>
        <v>40</v>
      </c>
      <c r="J30" s="32">
        <v>400</v>
      </c>
      <c r="K30" s="32">
        <f t="shared" si="1"/>
        <v>16000</v>
      </c>
      <c r="L30" s="32"/>
      <c r="M30" s="39"/>
      <c r="N30" s="40"/>
      <c r="O30" s="44"/>
      <c r="P30" s="44"/>
      <c r="U30" s="4" t="s">
        <v>46</v>
      </c>
    </row>
    <row r="31" spans="2:21" ht="18">
      <c r="B31" s="35" t="s">
        <v>33</v>
      </c>
      <c r="C31" s="51" t="s">
        <v>1081</v>
      </c>
      <c r="D31" s="45" t="s">
        <v>683</v>
      </c>
      <c r="E31" s="45">
        <v>30</v>
      </c>
      <c r="F31" s="45">
        <v>30</v>
      </c>
      <c r="G31" s="45">
        <v>30</v>
      </c>
      <c r="H31" s="45"/>
      <c r="I31" s="31">
        <f>SUM('PACC-2015'!$E31:$H31)</f>
        <v>90</v>
      </c>
      <c r="J31" s="46">
        <v>400</v>
      </c>
      <c r="K31" s="46">
        <f t="shared" si="1"/>
        <v>36000</v>
      </c>
      <c r="L31" s="46"/>
      <c r="M31" s="39"/>
      <c r="N31" s="44"/>
      <c r="O31" s="44"/>
      <c r="P31" s="44"/>
      <c r="U31" s="4" t="s">
        <v>47</v>
      </c>
    </row>
    <row r="32" spans="2:21" ht="18">
      <c r="B32" s="23" t="s">
        <v>33</v>
      </c>
      <c r="C32" s="51" t="s">
        <v>584</v>
      </c>
      <c r="D32" s="30" t="s">
        <v>547</v>
      </c>
      <c r="E32" s="30">
        <v>2</v>
      </c>
      <c r="F32" s="30">
        <v>2</v>
      </c>
      <c r="G32" s="30"/>
      <c r="H32" s="30"/>
      <c r="I32" s="31">
        <f>SUM('PACC-2015'!$E32:$H32)</f>
        <v>4</v>
      </c>
      <c r="J32" s="32">
        <v>2000</v>
      </c>
      <c r="K32" s="32">
        <f t="shared" si="1"/>
        <v>8000</v>
      </c>
      <c r="L32" s="32">
        <f>SUM(K21:K32)</f>
        <v>450100</v>
      </c>
      <c r="M32" s="37" t="s">
        <v>17</v>
      </c>
      <c r="N32" s="28" t="s">
        <v>380</v>
      </c>
      <c r="O32" s="28"/>
      <c r="P32" s="28"/>
      <c r="U32" s="4" t="s">
        <v>48</v>
      </c>
    </row>
    <row r="33" spans="2:21" ht="18">
      <c r="B33" s="30" t="s">
        <v>34</v>
      </c>
      <c r="C33" s="51" t="s">
        <v>600</v>
      </c>
      <c r="D33" s="30" t="s">
        <v>382</v>
      </c>
      <c r="E33" s="30">
        <v>4</v>
      </c>
      <c r="F33" s="30">
        <v>4</v>
      </c>
      <c r="G33" s="30">
        <v>4</v>
      </c>
      <c r="H33" s="30">
        <v>4</v>
      </c>
      <c r="I33" s="31">
        <f>SUM('PACC-2015'!$E33:$H33)</f>
        <v>16</v>
      </c>
      <c r="J33" s="32">
        <v>1100</v>
      </c>
      <c r="K33" s="32">
        <f t="shared" si="1"/>
        <v>17600</v>
      </c>
      <c r="L33" s="32"/>
      <c r="M33" s="37"/>
      <c r="N33" s="28"/>
      <c r="O33" s="28"/>
      <c r="P33" s="28"/>
      <c r="U33" s="4" t="s">
        <v>49</v>
      </c>
    </row>
    <row r="34" spans="2:21" ht="18">
      <c r="B34" s="35" t="s">
        <v>34</v>
      </c>
      <c r="C34" s="51" t="s">
        <v>1047</v>
      </c>
      <c r="D34" s="45" t="s">
        <v>382</v>
      </c>
      <c r="E34" s="30">
        <v>1</v>
      </c>
      <c r="F34" s="30">
        <v>1</v>
      </c>
      <c r="G34" s="30">
        <v>1</v>
      </c>
      <c r="H34" s="30"/>
      <c r="I34" s="31">
        <f>SUM('PACC-2015'!$E34:$H34)</f>
        <v>3</v>
      </c>
      <c r="J34" s="32">
        <v>4000</v>
      </c>
      <c r="K34" s="32">
        <f t="shared" si="1"/>
        <v>12000</v>
      </c>
      <c r="L34" s="32"/>
      <c r="M34" s="37"/>
      <c r="N34" s="28"/>
      <c r="O34" s="28"/>
      <c r="P34" s="28"/>
      <c r="U34" s="4" t="s">
        <v>50</v>
      </c>
    </row>
    <row r="35" spans="2:21" ht="18">
      <c r="B35" s="42" t="s">
        <v>34</v>
      </c>
      <c r="C35" s="51" t="s">
        <v>1048</v>
      </c>
      <c r="D35" s="45" t="s">
        <v>1049</v>
      </c>
      <c r="E35" s="30">
        <v>2</v>
      </c>
      <c r="F35" s="30"/>
      <c r="G35" s="30"/>
      <c r="H35" s="30"/>
      <c r="I35" s="31">
        <f>SUM('PACC-2015'!$E35:$H35)</f>
        <v>2</v>
      </c>
      <c r="J35" s="32">
        <v>1800</v>
      </c>
      <c r="K35" s="32">
        <f t="shared" si="1"/>
        <v>3600</v>
      </c>
      <c r="L35" s="32"/>
      <c r="M35" s="37"/>
      <c r="N35" s="28"/>
      <c r="O35" s="40"/>
      <c r="P35" s="40"/>
      <c r="U35" s="4" t="s">
        <v>51</v>
      </c>
    </row>
    <row r="36" spans="2:21" ht="18">
      <c r="B36" s="35" t="s">
        <v>34</v>
      </c>
      <c r="C36" s="51" t="s">
        <v>686</v>
      </c>
      <c r="D36" s="30" t="s">
        <v>687</v>
      </c>
      <c r="E36" s="30">
        <v>1</v>
      </c>
      <c r="F36" s="30">
        <v>1</v>
      </c>
      <c r="G36" s="30"/>
      <c r="H36" s="30"/>
      <c r="I36" s="31">
        <f>SUM('PACC-2015'!$E36:$H36)</f>
        <v>2</v>
      </c>
      <c r="J36" s="32">
        <v>800</v>
      </c>
      <c r="K36" s="32">
        <f t="shared" si="1"/>
        <v>1600</v>
      </c>
      <c r="L36" s="32"/>
      <c r="M36" s="37"/>
      <c r="N36" s="28"/>
      <c r="O36" s="40"/>
      <c r="P36" s="40"/>
      <c r="U36" s="4" t="s">
        <v>52</v>
      </c>
    </row>
    <row r="37" spans="2:21" ht="18">
      <c r="B37" s="42" t="s">
        <v>34</v>
      </c>
      <c r="C37" s="51" t="s">
        <v>673</v>
      </c>
      <c r="D37" s="30" t="s">
        <v>602</v>
      </c>
      <c r="E37" s="30">
        <v>1</v>
      </c>
      <c r="F37" s="30">
        <v>1</v>
      </c>
      <c r="G37" s="30">
        <v>1</v>
      </c>
      <c r="H37" s="30">
        <v>1</v>
      </c>
      <c r="I37" s="31">
        <f>SUM('PACC-2015'!$E37:$H37)</f>
        <v>4</v>
      </c>
      <c r="J37" s="32">
        <v>700</v>
      </c>
      <c r="K37" s="32">
        <f t="shared" si="1"/>
        <v>2800</v>
      </c>
      <c r="L37" s="32"/>
      <c r="M37" s="37"/>
      <c r="N37" s="28"/>
      <c r="O37" s="40"/>
      <c r="P37" s="40"/>
      <c r="U37" s="4" t="s">
        <v>53</v>
      </c>
    </row>
    <row r="38" spans="2:21" ht="18">
      <c r="B38" s="35" t="s">
        <v>34</v>
      </c>
      <c r="C38" s="51" t="s">
        <v>688</v>
      </c>
      <c r="D38" s="30" t="s">
        <v>602</v>
      </c>
      <c r="E38" s="30">
        <v>1</v>
      </c>
      <c r="F38" s="30">
        <v>1</v>
      </c>
      <c r="G38" s="30"/>
      <c r="H38" s="30"/>
      <c r="I38" s="31">
        <f>SUM('PACC-2015'!$E38:$H38)</f>
        <v>2</v>
      </c>
      <c r="J38" s="32">
        <v>6500</v>
      </c>
      <c r="K38" s="32">
        <f t="shared" si="1"/>
        <v>13000</v>
      </c>
      <c r="L38" s="32"/>
      <c r="M38" s="37"/>
      <c r="N38" s="28"/>
      <c r="O38" s="40"/>
      <c r="P38" s="40"/>
      <c r="U38" s="4" t="s">
        <v>54</v>
      </c>
    </row>
    <row r="39" spans="2:21" ht="18">
      <c r="B39" s="35" t="s">
        <v>34</v>
      </c>
      <c r="C39" s="51" t="s">
        <v>689</v>
      </c>
      <c r="D39" s="30" t="s">
        <v>690</v>
      </c>
      <c r="E39" s="30">
        <v>2</v>
      </c>
      <c r="F39" s="30">
        <v>2</v>
      </c>
      <c r="G39" s="30">
        <v>1</v>
      </c>
      <c r="H39" s="30">
        <v>1</v>
      </c>
      <c r="I39" s="31">
        <f>SUM('PACC-2015'!$E39:$H39)</f>
        <v>6</v>
      </c>
      <c r="J39" s="32">
        <v>1200</v>
      </c>
      <c r="K39" s="32">
        <f t="shared" si="1"/>
        <v>7200</v>
      </c>
      <c r="L39" s="32"/>
      <c r="M39" s="39"/>
      <c r="N39" s="40"/>
      <c r="O39" s="40"/>
      <c r="P39" s="40"/>
      <c r="U39" s="4" t="s">
        <v>55</v>
      </c>
    </row>
    <row r="40" spans="2:21" ht="18">
      <c r="B40" s="35" t="s">
        <v>34</v>
      </c>
      <c r="C40" s="51" t="s">
        <v>1046</v>
      </c>
      <c r="D40" s="45" t="s">
        <v>602</v>
      </c>
      <c r="E40" s="45">
        <v>2</v>
      </c>
      <c r="F40" s="45">
        <v>2</v>
      </c>
      <c r="G40" s="45">
        <v>1</v>
      </c>
      <c r="H40" s="45"/>
      <c r="I40" s="31">
        <f>SUM('PACC-2015'!$E40:$H40)</f>
        <v>5</v>
      </c>
      <c r="J40" s="46">
        <v>1200</v>
      </c>
      <c r="K40" s="46">
        <f t="shared" si="1"/>
        <v>6000</v>
      </c>
      <c r="L40" s="46"/>
      <c r="M40" s="39"/>
      <c r="N40" s="44"/>
      <c r="O40" s="44"/>
      <c r="P40" s="44"/>
      <c r="U40" s="4" t="s">
        <v>56</v>
      </c>
    </row>
    <row r="41" spans="2:21" ht="18">
      <c r="B41" s="35" t="s">
        <v>34</v>
      </c>
      <c r="C41" s="51" t="s">
        <v>691</v>
      </c>
      <c r="D41" s="30" t="s">
        <v>602</v>
      </c>
      <c r="E41" s="30"/>
      <c r="F41" s="30">
        <v>1</v>
      </c>
      <c r="G41" s="30"/>
      <c r="H41" s="30"/>
      <c r="I41" s="31">
        <f>SUM('PACC-2015'!$E41:$H41)</f>
        <v>1</v>
      </c>
      <c r="J41" s="32">
        <v>8000</v>
      </c>
      <c r="K41" s="32">
        <f t="shared" si="1"/>
        <v>8000</v>
      </c>
      <c r="L41" s="32"/>
      <c r="M41" s="39"/>
      <c r="N41" s="40"/>
      <c r="O41" s="40"/>
      <c r="P41" s="40"/>
      <c r="U41" s="4" t="s">
        <v>57</v>
      </c>
    </row>
    <row r="42" spans="2:21" ht="18">
      <c r="B42" s="35" t="s">
        <v>34</v>
      </c>
      <c r="C42" s="51" t="s">
        <v>692</v>
      </c>
      <c r="D42" s="30" t="s">
        <v>602</v>
      </c>
      <c r="E42" s="30">
        <v>1</v>
      </c>
      <c r="F42" s="30">
        <v>2</v>
      </c>
      <c r="G42" s="30">
        <v>1</v>
      </c>
      <c r="H42" s="30"/>
      <c r="I42" s="31">
        <f>SUM('PACC-2015'!$E42:$H42)</f>
        <v>4</v>
      </c>
      <c r="J42" s="32">
        <v>800</v>
      </c>
      <c r="K42" s="32">
        <f t="shared" si="1"/>
        <v>3200</v>
      </c>
      <c r="L42" s="32"/>
      <c r="M42" s="39"/>
      <c r="N42" s="40"/>
      <c r="O42" s="40"/>
      <c r="P42" s="40"/>
      <c r="U42" s="4" t="s">
        <v>58</v>
      </c>
    </row>
    <row r="43" spans="2:21" ht="18">
      <c r="B43" s="35" t="s">
        <v>34</v>
      </c>
      <c r="C43" s="51" t="s">
        <v>693</v>
      </c>
      <c r="D43" s="30" t="s">
        <v>687</v>
      </c>
      <c r="E43" s="30">
        <v>1</v>
      </c>
      <c r="F43" s="30"/>
      <c r="G43" s="30">
        <v>1</v>
      </c>
      <c r="H43" s="30"/>
      <c r="I43" s="31">
        <f>SUM('PACC-2015'!$E43:$H43)</f>
        <v>2</v>
      </c>
      <c r="J43" s="32">
        <v>6500</v>
      </c>
      <c r="K43" s="32">
        <f t="shared" si="1"/>
        <v>13000</v>
      </c>
      <c r="L43" s="32"/>
      <c r="M43" s="39"/>
      <c r="N43" s="40"/>
      <c r="O43" s="40"/>
      <c r="P43" s="40"/>
      <c r="U43" s="4" t="s">
        <v>59</v>
      </c>
    </row>
    <row r="44" spans="2:21" ht="18">
      <c r="B44" s="35" t="s">
        <v>34</v>
      </c>
      <c r="C44" s="51" t="s">
        <v>1011</v>
      </c>
      <c r="D44" s="45" t="s">
        <v>1012</v>
      </c>
      <c r="E44" s="45">
        <v>1</v>
      </c>
      <c r="F44" s="45"/>
      <c r="G44" s="45"/>
      <c r="H44" s="45"/>
      <c r="I44" s="31">
        <f>SUM('PACC-2015'!$E44:$H44)</f>
        <v>1</v>
      </c>
      <c r="J44" s="46">
        <v>6500</v>
      </c>
      <c r="K44" s="46">
        <f t="shared" si="1"/>
        <v>6500</v>
      </c>
      <c r="L44" s="46"/>
      <c r="M44" s="39"/>
      <c r="N44" s="44"/>
      <c r="O44" s="44"/>
      <c r="P44" s="44"/>
      <c r="U44" s="4" t="s">
        <v>60</v>
      </c>
    </row>
    <row r="45" spans="2:21" ht="18">
      <c r="B45" s="35" t="s">
        <v>34</v>
      </c>
      <c r="C45" s="51" t="s">
        <v>1013</v>
      </c>
      <c r="D45" s="45" t="s">
        <v>1014</v>
      </c>
      <c r="E45" s="45">
        <v>2</v>
      </c>
      <c r="F45" s="45">
        <v>2</v>
      </c>
      <c r="G45" s="45"/>
      <c r="H45" s="45"/>
      <c r="I45" s="31">
        <f>SUM('PACC-2015'!$E45:$H45)</f>
        <v>4</v>
      </c>
      <c r="J45" s="46">
        <v>3000</v>
      </c>
      <c r="K45" s="46">
        <f t="shared" si="1"/>
        <v>12000</v>
      </c>
      <c r="L45" s="46"/>
      <c r="M45" s="39"/>
      <c r="N45" s="44"/>
      <c r="O45" s="44"/>
      <c r="P45" s="44"/>
      <c r="U45" s="4" t="s">
        <v>61</v>
      </c>
    </row>
    <row r="46" spans="2:21" ht="18">
      <c r="B46" s="35" t="s">
        <v>34</v>
      </c>
      <c r="C46" s="51" t="s">
        <v>1015</v>
      </c>
      <c r="D46" s="45" t="s">
        <v>1016</v>
      </c>
      <c r="E46" s="45">
        <v>1</v>
      </c>
      <c r="F46" s="45"/>
      <c r="G46" s="45"/>
      <c r="H46" s="45"/>
      <c r="I46" s="31">
        <f>SUM('PACC-2015'!$E46:$H46)</f>
        <v>1</v>
      </c>
      <c r="J46" s="46">
        <v>6000</v>
      </c>
      <c r="K46" s="46">
        <f t="shared" si="1"/>
        <v>6000</v>
      </c>
      <c r="L46" s="46"/>
      <c r="M46" s="39"/>
      <c r="N46" s="44"/>
      <c r="O46" s="44"/>
      <c r="P46" s="44"/>
      <c r="U46" s="4" t="s">
        <v>62</v>
      </c>
    </row>
    <row r="47" spans="2:21" ht="18">
      <c r="B47" s="35" t="s">
        <v>34</v>
      </c>
      <c r="C47" s="51" t="s">
        <v>1052</v>
      </c>
      <c r="D47" s="45" t="s">
        <v>1051</v>
      </c>
      <c r="E47" s="45">
        <v>1</v>
      </c>
      <c r="F47" s="45">
        <v>1</v>
      </c>
      <c r="G47" s="45"/>
      <c r="H47" s="45"/>
      <c r="I47" s="31">
        <f>SUM('PACC-2015'!$E47:$H47)</f>
        <v>2</v>
      </c>
      <c r="J47" s="46">
        <v>6000</v>
      </c>
      <c r="K47" s="46">
        <f t="shared" si="1"/>
        <v>12000</v>
      </c>
      <c r="L47" s="46"/>
      <c r="M47" s="39"/>
      <c r="N47" s="44"/>
      <c r="O47" s="44"/>
      <c r="P47" s="44"/>
      <c r="U47" s="4" t="s">
        <v>63</v>
      </c>
    </row>
    <row r="48" spans="2:21" ht="18">
      <c r="B48" s="35" t="s">
        <v>34</v>
      </c>
      <c r="C48" s="51" t="s">
        <v>1053</v>
      </c>
      <c r="D48" s="45" t="s">
        <v>1051</v>
      </c>
      <c r="E48" s="45">
        <v>1</v>
      </c>
      <c r="F48" s="45">
        <v>1</v>
      </c>
      <c r="G48" s="45"/>
      <c r="H48" s="45"/>
      <c r="I48" s="31">
        <f>SUM('PACC-2015'!$E48:$H48)</f>
        <v>2</v>
      </c>
      <c r="J48" s="46">
        <v>6000</v>
      </c>
      <c r="K48" s="46">
        <f t="shared" si="1"/>
        <v>12000</v>
      </c>
      <c r="L48" s="46"/>
      <c r="M48" s="39"/>
      <c r="N48" s="44"/>
      <c r="O48" s="44"/>
      <c r="P48" s="44"/>
      <c r="U48" s="4" t="s">
        <v>64</v>
      </c>
    </row>
    <row r="49" spans="2:21" ht="18">
      <c r="B49" s="35" t="s">
        <v>34</v>
      </c>
      <c r="C49" s="51" t="s">
        <v>1054</v>
      </c>
      <c r="D49" s="45" t="s">
        <v>602</v>
      </c>
      <c r="E49" s="45">
        <v>1</v>
      </c>
      <c r="F49" s="45"/>
      <c r="G49" s="45"/>
      <c r="H49" s="45"/>
      <c r="I49" s="31">
        <f>SUM('PACC-2015'!$E49:$H49)</f>
        <v>1</v>
      </c>
      <c r="J49" s="46">
        <v>6000</v>
      </c>
      <c r="K49" s="46">
        <f t="shared" si="1"/>
        <v>6000</v>
      </c>
      <c r="L49" s="46"/>
      <c r="M49" s="39"/>
      <c r="N49" s="44"/>
      <c r="O49" s="44"/>
      <c r="P49" s="44"/>
      <c r="U49" s="4" t="s">
        <v>65</v>
      </c>
    </row>
    <row r="50" spans="2:21" ht="18">
      <c r="B50" s="35" t="s">
        <v>34</v>
      </c>
      <c r="C50" s="51" t="s">
        <v>1055</v>
      </c>
      <c r="D50" s="45" t="s">
        <v>1056</v>
      </c>
      <c r="E50" s="45">
        <v>1</v>
      </c>
      <c r="F50" s="45">
        <v>1</v>
      </c>
      <c r="G50" s="45"/>
      <c r="H50" s="45"/>
      <c r="I50" s="31">
        <f>SUM('PACC-2015'!$E50:$H50)</f>
        <v>2</v>
      </c>
      <c r="J50" s="46">
        <v>6000</v>
      </c>
      <c r="K50" s="46">
        <f t="shared" si="1"/>
        <v>12000</v>
      </c>
      <c r="L50" s="46"/>
      <c r="M50" s="39"/>
      <c r="N50" s="44"/>
      <c r="O50" s="44"/>
      <c r="P50" s="44"/>
      <c r="U50" s="4" t="s">
        <v>66</v>
      </c>
    </row>
    <row r="51" spans="2:21" ht="18">
      <c r="B51" s="35" t="s">
        <v>34</v>
      </c>
      <c r="C51" s="51" t="s">
        <v>1050</v>
      </c>
      <c r="D51" s="45" t="s">
        <v>1051</v>
      </c>
      <c r="E51" s="30">
        <v>1</v>
      </c>
      <c r="F51" s="30">
        <v>1</v>
      </c>
      <c r="G51" s="30"/>
      <c r="H51" s="30"/>
      <c r="I51" s="31">
        <f>SUM('PACC-2015'!$E51:$H51)</f>
        <v>2</v>
      </c>
      <c r="J51" s="32">
        <v>1600</v>
      </c>
      <c r="K51" s="32">
        <f t="shared" si="1"/>
        <v>3200</v>
      </c>
      <c r="L51" s="32"/>
      <c r="M51" s="39"/>
      <c r="N51" s="40"/>
      <c r="O51" s="40"/>
      <c r="P51" s="40"/>
      <c r="U51" s="4" t="s">
        <v>67</v>
      </c>
    </row>
    <row r="52" spans="2:21" ht="18">
      <c r="B52" s="35" t="s">
        <v>34</v>
      </c>
      <c r="C52" s="51" t="s">
        <v>694</v>
      </c>
      <c r="D52" s="30" t="s">
        <v>602</v>
      </c>
      <c r="E52" s="30"/>
      <c r="F52" s="30">
        <v>1</v>
      </c>
      <c r="G52" s="30"/>
      <c r="H52" s="30">
        <v>1</v>
      </c>
      <c r="I52" s="31">
        <f>SUM('PACC-2015'!$E52:$H52)</f>
        <v>2</v>
      </c>
      <c r="J52" s="32">
        <v>4000</v>
      </c>
      <c r="K52" s="32">
        <f t="shared" si="1"/>
        <v>8000</v>
      </c>
      <c r="L52" s="32"/>
      <c r="M52" s="39"/>
      <c r="N52" s="40"/>
      <c r="O52" s="40"/>
      <c r="P52" s="40"/>
      <c r="U52" s="4" t="s">
        <v>68</v>
      </c>
    </row>
    <row r="53" spans="2:21" ht="18">
      <c r="B53" s="42" t="s">
        <v>34</v>
      </c>
      <c r="C53" s="51" t="s">
        <v>601</v>
      </c>
      <c r="D53" s="30" t="s">
        <v>602</v>
      </c>
      <c r="E53" s="30"/>
      <c r="F53" s="30">
        <v>1</v>
      </c>
      <c r="G53" s="30"/>
      <c r="H53" s="30">
        <v>1</v>
      </c>
      <c r="I53" s="31">
        <f>SUM('PACC-2015'!$E53:$H53)</f>
        <v>2</v>
      </c>
      <c r="J53" s="32">
        <v>650</v>
      </c>
      <c r="K53" s="32">
        <f t="shared" si="1"/>
        <v>1300</v>
      </c>
      <c r="L53" s="32"/>
      <c r="M53" s="37"/>
      <c r="N53" s="28"/>
      <c r="O53" s="28"/>
      <c r="P53" s="28"/>
      <c r="U53" s="4" t="s">
        <v>69</v>
      </c>
    </row>
    <row r="54" spans="2:21" ht="18">
      <c r="B54" s="30" t="s">
        <v>34</v>
      </c>
      <c r="C54" s="52" t="s">
        <v>559</v>
      </c>
      <c r="D54" s="33" t="s">
        <v>458</v>
      </c>
      <c r="E54" s="33">
        <v>10</v>
      </c>
      <c r="F54" s="33">
        <v>10</v>
      </c>
      <c r="G54" s="33">
        <v>10</v>
      </c>
      <c r="H54" s="33"/>
      <c r="I54" s="24">
        <f>SUM('PACC-2015'!$E54:$H54)</f>
        <v>30</v>
      </c>
      <c r="J54" s="25">
        <v>370</v>
      </c>
      <c r="K54" s="25">
        <f t="shared" si="1"/>
        <v>11100</v>
      </c>
      <c r="L54" s="34">
        <f>SUM(K33:K54)</f>
        <v>178100</v>
      </c>
      <c r="M54" s="37" t="s">
        <v>17</v>
      </c>
      <c r="N54" s="28" t="s">
        <v>380</v>
      </c>
      <c r="O54" s="28"/>
      <c r="P54" s="28"/>
      <c r="U54" s="4" t="s">
        <v>70</v>
      </c>
    </row>
    <row r="55" spans="2:21" ht="18">
      <c r="B55" s="30" t="s">
        <v>36</v>
      </c>
      <c r="C55" s="51" t="s">
        <v>589</v>
      </c>
      <c r="D55" s="30" t="s">
        <v>590</v>
      </c>
      <c r="E55" s="30">
        <v>10</v>
      </c>
      <c r="F55" s="30">
        <v>10</v>
      </c>
      <c r="G55" s="30">
        <v>10</v>
      </c>
      <c r="H55" s="30">
        <v>10</v>
      </c>
      <c r="I55" s="31">
        <f>SUM('PACC-2015'!$E55:$H55)</f>
        <v>40</v>
      </c>
      <c r="J55" s="32">
        <v>800</v>
      </c>
      <c r="K55" s="32">
        <f aca="true" t="shared" si="2" ref="K55:K113">+I55*J55</f>
        <v>32000</v>
      </c>
      <c r="L55" s="32"/>
      <c r="M55" s="23"/>
      <c r="N55" s="28"/>
      <c r="O55" s="28"/>
      <c r="P55" s="28"/>
      <c r="U55" s="4" t="s">
        <v>71</v>
      </c>
    </row>
    <row r="56" spans="2:21" ht="18">
      <c r="B56" s="30" t="s">
        <v>36</v>
      </c>
      <c r="C56" s="51" t="s">
        <v>1079</v>
      </c>
      <c r="D56" s="30" t="s">
        <v>590</v>
      </c>
      <c r="E56" s="30">
        <v>20</v>
      </c>
      <c r="F56" s="30">
        <v>22</v>
      </c>
      <c r="G56" s="30"/>
      <c r="H56" s="30"/>
      <c r="I56" s="31">
        <f>SUM('PACC-2015'!$E56:$H56)</f>
        <v>42</v>
      </c>
      <c r="J56" s="32">
        <v>1200</v>
      </c>
      <c r="K56" s="32">
        <f aca="true" t="shared" si="3" ref="K56:K62">+I56*J56</f>
        <v>50400</v>
      </c>
      <c r="L56" s="32"/>
      <c r="M56" s="30"/>
      <c r="N56" s="44"/>
      <c r="O56" s="44"/>
      <c r="P56" s="44"/>
      <c r="U56" s="4" t="s">
        <v>72</v>
      </c>
    </row>
    <row r="57" spans="2:21" ht="18">
      <c r="B57" s="45" t="s">
        <v>36</v>
      </c>
      <c r="C57" s="51" t="s">
        <v>1080</v>
      </c>
      <c r="D57" s="45" t="s">
        <v>590</v>
      </c>
      <c r="E57" s="45">
        <v>15</v>
      </c>
      <c r="F57" s="45">
        <v>10</v>
      </c>
      <c r="G57" s="45">
        <v>10</v>
      </c>
      <c r="H57" s="45">
        <v>10</v>
      </c>
      <c r="I57" s="31">
        <f>SUM('PACC-2015'!$E57:$H57)</f>
        <v>45</v>
      </c>
      <c r="J57" s="46">
        <v>1200</v>
      </c>
      <c r="K57" s="46">
        <f t="shared" si="3"/>
        <v>54000</v>
      </c>
      <c r="L57" s="46"/>
      <c r="M57" s="45"/>
      <c r="N57" s="44"/>
      <c r="O57" s="44"/>
      <c r="P57" s="44"/>
      <c r="U57" s="4" t="s">
        <v>73</v>
      </c>
    </row>
    <row r="58" spans="2:21" ht="18">
      <c r="B58" s="30" t="s">
        <v>36</v>
      </c>
      <c r="C58" s="51" t="s">
        <v>542</v>
      </c>
      <c r="D58" s="30" t="s">
        <v>590</v>
      </c>
      <c r="E58" s="30">
        <v>12</v>
      </c>
      <c r="F58" s="30">
        <v>12</v>
      </c>
      <c r="G58" s="30">
        <v>12</v>
      </c>
      <c r="H58" s="30">
        <v>12</v>
      </c>
      <c r="I58" s="31">
        <f>SUM('PACC-2015'!$E58:$H58)</f>
        <v>48</v>
      </c>
      <c r="J58" s="32">
        <v>1200</v>
      </c>
      <c r="K58" s="32">
        <f t="shared" si="3"/>
        <v>57600</v>
      </c>
      <c r="L58" s="32"/>
      <c r="M58" s="30"/>
      <c r="N58" s="44"/>
      <c r="O58" s="44"/>
      <c r="P58" s="44"/>
      <c r="U58" s="4" t="s">
        <v>74</v>
      </c>
    </row>
    <row r="59" spans="2:21" ht="18">
      <c r="B59" s="30" t="s">
        <v>36</v>
      </c>
      <c r="C59" s="51" t="s">
        <v>550</v>
      </c>
      <c r="D59" s="30" t="s">
        <v>551</v>
      </c>
      <c r="E59" s="30">
        <v>30</v>
      </c>
      <c r="F59" s="30">
        <v>30</v>
      </c>
      <c r="G59" s="30">
        <v>30</v>
      </c>
      <c r="H59" s="30">
        <v>25</v>
      </c>
      <c r="I59" s="31">
        <f>SUM('PACC-2015'!$E59:$H59)</f>
        <v>115</v>
      </c>
      <c r="J59" s="32">
        <v>120</v>
      </c>
      <c r="K59" s="32">
        <f t="shared" si="3"/>
        <v>13800</v>
      </c>
      <c r="L59" s="32">
        <f>SUM(K55:K59)</f>
        <v>207800</v>
      </c>
      <c r="M59" s="37" t="s">
        <v>17</v>
      </c>
      <c r="N59" s="28" t="s">
        <v>380</v>
      </c>
      <c r="O59" s="44"/>
      <c r="P59" s="44"/>
      <c r="U59" s="4" t="s">
        <v>75</v>
      </c>
    </row>
    <row r="60" spans="2:21" ht="18">
      <c r="B60" s="30" t="s">
        <v>40</v>
      </c>
      <c r="C60" s="51" t="s">
        <v>1030</v>
      </c>
      <c r="D60" s="45" t="s">
        <v>1032</v>
      </c>
      <c r="E60" s="30">
        <v>200</v>
      </c>
      <c r="F60" s="49"/>
      <c r="G60" s="30"/>
      <c r="H60" s="30"/>
      <c r="I60" s="31">
        <f>SUM('PACC-2015'!$E60:$H60)</f>
        <v>200</v>
      </c>
      <c r="J60" s="32">
        <v>65</v>
      </c>
      <c r="K60" s="32">
        <f t="shared" si="3"/>
        <v>13000</v>
      </c>
      <c r="L60" s="32"/>
      <c r="M60" s="39"/>
      <c r="N60" s="44"/>
      <c r="O60" s="44"/>
      <c r="P60" s="44"/>
      <c r="U60" s="4" t="s">
        <v>76</v>
      </c>
    </row>
    <row r="61" spans="2:21" ht="18">
      <c r="B61" s="30" t="s">
        <v>40</v>
      </c>
      <c r="C61" s="51" t="s">
        <v>1031</v>
      </c>
      <c r="D61" s="30" t="s">
        <v>545</v>
      </c>
      <c r="E61" s="30">
        <v>1</v>
      </c>
      <c r="F61" s="30">
        <v>1</v>
      </c>
      <c r="G61" s="30">
        <v>1</v>
      </c>
      <c r="H61" s="30"/>
      <c r="I61" s="31">
        <f>SUM('PACC-2015'!$E61:$H61)</f>
        <v>3</v>
      </c>
      <c r="J61" s="32">
        <v>500</v>
      </c>
      <c r="K61" s="32">
        <f t="shared" si="3"/>
        <v>1500</v>
      </c>
      <c r="L61" s="32"/>
      <c r="M61" s="39"/>
      <c r="N61" s="44"/>
      <c r="O61" s="44"/>
      <c r="P61" s="44"/>
      <c r="U61" s="4" t="s">
        <v>77</v>
      </c>
    </row>
    <row r="62" spans="2:21" ht="18">
      <c r="B62" s="45" t="s">
        <v>40</v>
      </c>
      <c r="C62" s="51" t="s">
        <v>1042</v>
      </c>
      <c r="D62" s="45" t="s">
        <v>545</v>
      </c>
      <c r="E62" s="45">
        <v>1</v>
      </c>
      <c r="F62" s="45">
        <v>1</v>
      </c>
      <c r="G62" s="45"/>
      <c r="H62" s="45"/>
      <c r="I62" s="31">
        <f>SUM('PACC-2015'!$E62:$H62)</f>
        <v>2</v>
      </c>
      <c r="J62" s="46">
        <v>500</v>
      </c>
      <c r="K62" s="46">
        <f t="shared" si="3"/>
        <v>1000</v>
      </c>
      <c r="L62" s="46">
        <f>SUM(K60:K62)</f>
        <v>15500</v>
      </c>
      <c r="M62" s="39" t="s">
        <v>18</v>
      </c>
      <c r="N62" s="44" t="s">
        <v>380</v>
      </c>
      <c r="O62" s="44"/>
      <c r="P62" s="44"/>
      <c r="U62" s="4" t="s">
        <v>78</v>
      </c>
    </row>
    <row r="63" spans="2:21" ht="18">
      <c r="B63" s="30" t="s">
        <v>47</v>
      </c>
      <c r="C63" s="51" t="s">
        <v>565</v>
      </c>
      <c r="D63" s="30" t="s">
        <v>566</v>
      </c>
      <c r="E63" s="30">
        <v>1</v>
      </c>
      <c r="F63" s="30"/>
      <c r="G63" s="30"/>
      <c r="H63" s="30"/>
      <c r="I63" s="31">
        <f>SUM('PACC-2015'!$E63:$H63)</f>
        <v>1</v>
      </c>
      <c r="J63" s="32">
        <v>900</v>
      </c>
      <c r="K63" s="32">
        <f t="shared" si="2"/>
        <v>900</v>
      </c>
      <c r="L63" s="32"/>
      <c r="M63" s="37"/>
      <c r="N63" s="28"/>
      <c r="O63" s="28"/>
      <c r="P63" s="28"/>
      <c r="U63" s="4" t="s">
        <v>79</v>
      </c>
    </row>
    <row r="64" spans="2:21" ht="18">
      <c r="B64" s="30" t="s">
        <v>47</v>
      </c>
      <c r="C64" s="52" t="s">
        <v>567</v>
      </c>
      <c r="D64" s="33" t="s">
        <v>566</v>
      </c>
      <c r="E64" s="33">
        <v>1</v>
      </c>
      <c r="F64" s="33"/>
      <c r="G64" s="33"/>
      <c r="H64" s="33"/>
      <c r="I64" s="31">
        <f>SUM('PACC-2015'!$E64:$H64)</f>
        <v>1</v>
      </c>
      <c r="J64" s="32">
        <v>900</v>
      </c>
      <c r="K64" s="32">
        <f t="shared" si="2"/>
        <v>900</v>
      </c>
      <c r="L64" s="32"/>
      <c r="M64" s="37"/>
      <c r="N64" s="28"/>
      <c r="O64" s="28"/>
      <c r="P64" s="28"/>
      <c r="U64" s="4" t="s">
        <v>80</v>
      </c>
    </row>
    <row r="65" spans="2:21" ht="18">
      <c r="B65" s="30" t="s">
        <v>47</v>
      </c>
      <c r="C65" s="52" t="s">
        <v>568</v>
      </c>
      <c r="D65" s="33" t="s">
        <v>566</v>
      </c>
      <c r="E65" s="33">
        <v>2</v>
      </c>
      <c r="F65" s="33">
        <v>2</v>
      </c>
      <c r="G65" s="33"/>
      <c r="H65" s="33"/>
      <c r="I65" s="31">
        <f>SUM('PACC-2015'!$E65:$H65)</f>
        <v>4</v>
      </c>
      <c r="J65" s="32">
        <v>6000</v>
      </c>
      <c r="K65" s="32">
        <f t="shared" si="2"/>
        <v>24000</v>
      </c>
      <c r="L65" s="32"/>
      <c r="M65" s="37"/>
      <c r="N65" s="28"/>
      <c r="O65" s="28"/>
      <c r="P65" s="28"/>
      <c r="U65" s="4" t="s">
        <v>81</v>
      </c>
    </row>
    <row r="66" spans="2:21" ht="18">
      <c r="B66" s="30" t="s">
        <v>47</v>
      </c>
      <c r="C66" s="52" t="s">
        <v>569</v>
      </c>
      <c r="D66" s="33" t="s">
        <v>566</v>
      </c>
      <c r="E66" s="33"/>
      <c r="F66" s="33">
        <v>1</v>
      </c>
      <c r="G66" s="33"/>
      <c r="H66" s="33"/>
      <c r="I66" s="31">
        <f>SUM('PACC-2015'!$E66:$H66)</f>
        <v>1</v>
      </c>
      <c r="J66" s="32">
        <v>55000</v>
      </c>
      <c r="K66" s="32">
        <f t="shared" si="2"/>
        <v>55000</v>
      </c>
      <c r="L66" s="32"/>
      <c r="M66" s="37"/>
      <c r="N66" s="28"/>
      <c r="O66" s="28"/>
      <c r="P66" s="28"/>
      <c r="U66" s="4" t="s">
        <v>82</v>
      </c>
    </row>
    <row r="67" spans="2:21" ht="18">
      <c r="B67" s="30" t="s">
        <v>47</v>
      </c>
      <c r="C67" s="51" t="s">
        <v>570</v>
      </c>
      <c r="D67" s="30" t="s">
        <v>566</v>
      </c>
      <c r="E67" s="30">
        <v>1</v>
      </c>
      <c r="F67" s="30">
        <v>1</v>
      </c>
      <c r="G67" s="30"/>
      <c r="H67" s="30">
        <v>1</v>
      </c>
      <c r="I67" s="31">
        <f>SUM('PACC-2015'!$E67:$H67)</f>
        <v>3</v>
      </c>
      <c r="J67" s="32">
        <v>38000</v>
      </c>
      <c r="K67" s="32">
        <f t="shared" si="2"/>
        <v>114000</v>
      </c>
      <c r="L67" s="32"/>
      <c r="M67" s="37"/>
      <c r="N67" s="28"/>
      <c r="O67" s="28"/>
      <c r="P67" s="28"/>
      <c r="U67" s="4" t="s">
        <v>83</v>
      </c>
    </row>
    <row r="68" spans="2:21" ht="18">
      <c r="B68" s="30" t="s">
        <v>47</v>
      </c>
      <c r="C68" s="51" t="s">
        <v>571</v>
      </c>
      <c r="D68" s="30" t="s">
        <v>566</v>
      </c>
      <c r="E68" s="30">
        <v>1</v>
      </c>
      <c r="F68" s="30"/>
      <c r="G68" s="30"/>
      <c r="H68" s="30"/>
      <c r="I68" s="31">
        <f>SUM('PACC-2015'!$E68:$H68)</f>
        <v>1</v>
      </c>
      <c r="J68" s="32">
        <v>26000</v>
      </c>
      <c r="K68" s="32">
        <f t="shared" si="2"/>
        <v>26000</v>
      </c>
      <c r="L68" s="32"/>
      <c r="M68" s="37"/>
      <c r="N68" s="28"/>
      <c r="O68" s="28"/>
      <c r="P68" s="28"/>
      <c r="U68" s="4" t="s">
        <v>84</v>
      </c>
    </row>
    <row r="69" spans="2:21" ht="18">
      <c r="B69" s="30" t="s">
        <v>47</v>
      </c>
      <c r="C69" s="51" t="s">
        <v>815</v>
      </c>
      <c r="D69" s="45" t="s">
        <v>379</v>
      </c>
      <c r="E69" s="30">
        <v>5</v>
      </c>
      <c r="F69" s="30">
        <v>5</v>
      </c>
      <c r="G69" s="30"/>
      <c r="H69" s="30"/>
      <c r="I69" s="31">
        <f>SUM('PACC-2015'!$E69:$H69)</f>
        <v>10</v>
      </c>
      <c r="J69" s="32">
        <v>2000</v>
      </c>
      <c r="K69" s="32">
        <f>+I69*J69</f>
        <v>20000</v>
      </c>
      <c r="L69" s="32"/>
      <c r="M69" s="39"/>
      <c r="N69" s="44"/>
      <c r="O69" s="44"/>
      <c r="P69" s="44"/>
      <c r="U69" s="4" t="s">
        <v>85</v>
      </c>
    </row>
    <row r="70" spans="2:21" ht="18">
      <c r="B70" s="45" t="s">
        <v>47</v>
      </c>
      <c r="C70" s="51" t="s">
        <v>1018</v>
      </c>
      <c r="D70" s="45" t="s">
        <v>1019</v>
      </c>
      <c r="E70" s="45">
        <v>1</v>
      </c>
      <c r="F70" s="45"/>
      <c r="G70" s="45"/>
      <c r="H70" s="45"/>
      <c r="I70" s="31">
        <f>SUM('PACC-2015'!$E70:$H70)</f>
        <v>1</v>
      </c>
      <c r="J70" s="46">
        <v>2000</v>
      </c>
      <c r="K70" s="46">
        <f>+I70*J70</f>
        <v>2000</v>
      </c>
      <c r="L70" s="46"/>
      <c r="M70" s="39"/>
      <c r="N70" s="44"/>
      <c r="O70" s="44"/>
      <c r="P70" s="44"/>
      <c r="U70" s="4" t="s">
        <v>86</v>
      </c>
    </row>
    <row r="71" spans="2:21" ht="18">
      <c r="B71" s="30" t="s">
        <v>47</v>
      </c>
      <c r="C71" s="51" t="s">
        <v>809</v>
      </c>
      <c r="D71" s="30" t="s">
        <v>382</v>
      </c>
      <c r="E71" s="30">
        <v>1</v>
      </c>
      <c r="F71" s="30">
        <v>1</v>
      </c>
      <c r="G71" s="30"/>
      <c r="H71" s="30"/>
      <c r="I71" s="31">
        <f>SUM('PACC-2015'!$E71:$H71)</f>
        <v>2</v>
      </c>
      <c r="J71" s="32">
        <v>850</v>
      </c>
      <c r="K71" s="32">
        <f>+I71*J71</f>
        <v>1700</v>
      </c>
      <c r="L71" s="32"/>
      <c r="M71" s="39"/>
      <c r="N71" s="44"/>
      <c r="O71" s="44"/>
      <c r="P71" s="44"/>
      <c r="U71" s="4" t="s">
        <v>87</v>
      </c>
    </row>
    <row r="72" spans="2:21" ht="18">
      <c r="B72" s="30" t="s">
        <v>47</v>
      </c>
      <c r="C72" s="51" t="s">
        <v>810</v>
      </c>
      <c r="D72" s="30" t="s">
        <v>379</v>
      </c>
      <c r="E72" s="30">
        <v>1</v>
      </c>
      <c r="F72" s="30">
        <v>1</v>
      </c>
      <c r="G72" s="30">
        <v>1</v>
      </c>
      <c r="H72" s="30"/>
      <c r="I72" s="31">
        <f>SUM('PACC-2015'!$E72:$H72)</f>
        <v>3</v>
      </c>
      <c r="J72" s="32">
        <v>6500</v>
      </c>
      <c r="K72" s="32">
        <f>+I72*J72</f>
        <v>19500</v>
      </c>
      <c r="L72" s="32"/>
      <c r="M72" s="39"/>
      <c r="N72" s="44"/>
      <c r="O72" s="44"/>
      <c r="P72" s="44"/>
      <c r="U72" s="4" t="s">
        <v>88</v>
      </c>
    </row>
    <row r="73" spans="2:21" ht="18">
      <c r="B73" s="30" t="s">
        <v>47</v>
      </c>
      <c r="C73" s="51" t="s">
        <v>1010</v>
      </c>
      <c r="D73" s="30" t="s">
        <v>566</v>
      </c>
      <c r="E73" s="30">
        <v>1</v>
      </c>
      <c r="F73" s="30"/>
      <c r="G73" s="30"/>
      <c r="H73" s="30"/>
      <c r="I73" s="31">
        <f>SUM('PACC-2015'!$E73:$H73)</f>
        <v>1</v>
      </c>
      <c r="J73" s="32">
        <v>20000</v>
      </c>
      <c r="K73" s="32">
        <f t="shared" si="2"/>
        <v>20000</v>
      </c>
      <c r="L73" s="32"/>
      <c r="M73" s="37"/>
      <c r="N73" s="28"/>
      <c r="O73" s="28"/>
      <c r="P73" s="28"/>
      <c r="U73" s="4" t="s">
        <v>89</v>
      </c>
    </row>
    <row r="74" spans="2:21" ht="18">
      <c r="B74" s="30" t="s">
        <v>47</v>
      </c>
      <c r="C74" s="51" t="s">
        <v>572</v>
      </c>
      <c r="D74" s="30" t="s">
        <v>566</v>
      </c>
      <c r="E74" s="30">
        <v>1</v>
      </c>
      <c r="F74" s="30"/>
      <c r="G74" s="30"/>
      <c r="H74" s="30"/>
      <c r="I74" s="31">
        <f>SUM('PACC-2015'!$E74:$H74)</f>
        <v>1</v>
      </c>
      <c r="J74" s="32">
        <v>5000</v>
      </c>
      <c r="K74" s="32">
        <f t="shared" si="2"/>
        <v>5000</v>
      </c>
      <c r="L74" s="32"/>
      <c r="M74" s="37"/>
      <c r="N74" s="28"/>
      <c r="O74" s="28"/>
      <c r="P74" s="28"/>
      <c r="U74" s="4" t="s">
        <v>90</v>
      </c>
    </row>
    <row r="75" spans="2:21" ht="18">
      <c r="B75" s="45" t="s">
        <v>47</v>
      </c>
      <c r="C75" s="51" t="s">
        <v>1009</v>
      </c>
      <c r="D75" s="45" t="s">
        <v>566</v>
      </c>
      <c r="E75" s="45">
        <v>1</v>
      </c>
      <c r="F75" s="45"/>
      <c r="G75" s="45"/>
      <c r="H75" s="45"/>
      <c r="I75" s="31">
        <f>SUM('PACC-2015'!$E75:$H75)</f>
        <v>1</v>
      </c>
      <c r="J75" s="46">
        <v>5000</v>
      </c>
      <c r="K75" s="46">
        <f>+I75*J75</f>
        <v>5000</v>
      </c>
      <c r="L75" s="46"/>
      <c r="M75" s="39"/>
      <c r="N75" s="44"/>
      <c r="O75" s="44"/>
      <c r="P75" s="44"/>
      <c r="U75" s="4" t="s">
        <v>91</v>
      </c>
    </row>
    <row r="76" spans="2:21" ht="18">
      <c r="B76" s="30" t="s">
        <v>47</v>
      </c>
      <c r="C76" s="51" t="s">
        <v>813</v>
      </c>
      <c r="D76" s="30" t="s">
        <v>379</v>
      </c>
      <c r="E76" s="30">
        <v>3</v>
      </c>
      <c r="F76" s="30"/>
      <c r="G76" s="30"/>
      <c r="H76" s="30"/>
      <c r="I76" s="31">
        <f>SUM('PACC-2015'!$E76:$H76)</f>
        <v>3</v>
      </c>
      <c r="J76" s="32">
        <v>450</v>
      </c>
      <c r="K76" s="32">
        <f>+I76*J76</f>
        <v>1350</v>
      </c>
      <c r="L76" s="32"/>
      <c r="M76" s="39"/>
      <c r="N76" s="44"/>
      <c r="O76" s="44"/>
      <c r="P76" s="44"/>
      <c r="U76" s="4" t="s">
        <v>92</v>
      </c>
    </row>
    <row r="77" spans="2:21" ht="18">
      <c r="B77" s="45" t="s">
        <v>47</v>
      </c>
      <c r="C77" s="51" t="s">
        <v>1020</v>
      </c>
      <c r="D77" s="45" t="s">
        <v>566</v>
      </c>
      <c r="E77" s="45">
        <v>1</v>
      </c>
      <c r="F77" s="45"/>
      <c r="G77" s="45"/>
      <c r="H77" s="45"/>
      <c r="I77" s="31">
        <f>SUM('PACC-2015'!$E77:$H77)</f>
        <v>1</v>
      </c>
      <c r="J77" s="46">
        <v>5000</v>
      </c>
      <c r="K77" s="46">
        <f>+I77*J77</f>
        <v>5000</v>
      </c>
      <c r="L77" s="46"/>
      <c r="M77" s="39"/>
      <c r="N77" s="44"/>
      <c r="O77" s="44"/>
      <c r="P77" s="44"/>
      <c r="U77" s="4" t="s">
        <v>93</v>
      </c>
    </row>
    <row r="78" spans="2:21" ht="18">
      <c r="B78" s="30" t="s">
        <v>47</v>
      </c>
      <c r="C78" s="51" t="s">
        <v>573</v>
      </c>
      <c r="D78" s="30" t="s">
        <v>566</v>
      </c>
      <c r="E78" s="30">
        <v>1</v>
      </c>
      <c r="F78" s="30"/>
      <c r="G78" s="30"/>
      <c r="H78" s="30"/>
      <c r="I78" s="31">
        <f>SUM('PACC-2015'!$E78:$H78)</f>
        <v>1</v>
      </c>
      <c r="J78" s="32">
        <v>1400</v>
      </c>
      <c r="K78" s="32">
        <f t="shared" si="2"/>
        <v>1400</v>
      </c>
      <c r="L78" s="32"/>
      <c r="M78" s="37"/>
      <c r="N78" s="28"/>
      <c r="O78" s="28"/>
      <c r="P78" s="28"/>
      <c r="U78" s="4" t="s">
        <v>94</v>
      </c>
    </row>
    <row r="79" spans="2:21" ht="18">
      <c r="B79" s="30" t="s">
        <v>47</v>
      </c>
      <c r="C79" s="51" t="s">
        <v>574</v>
      </c>
      <c r="D79" s="30" t="s">
        <v>566</v>
      </c>
      <c r="E79" s="30">
        <v>1</v>
      </c>
      <c r="F79" s="30"/>
      <c r="G79" s="30"/>
      <c r="H79" s="30"/>
      <c r="I79" s="31">
        <f>SUM('PACC-2015'!$E79:$H79)</f>
        <v>1</v>
      </c>
      <c r="J79" s="32">
        <v>1600</v>
      </c>
      <c r="K79" s="32">
        <f t="shared" si="2"/>
        <v>1600</v>
      </c>
      <c r="L79" s="32"/>
      <c r="M79" s="37"/>
      <c r="N79" s="28"/>
      <c r="O79" s="28"/>
      <c r="P79" s="28"/>
      <c r="U79" s="4" t="s">
        <v>95</v>
      </c>
    </row>
    <row r="80" spans="2:21" ht="18">
      <c r="B80" s="30" t="s">
        <v>47</v>
      </c>
      <c r="C80" s="51" t="s">
        <v>575</v>
      </c>
      <c r="D80" s="30" t="s">
        <v>566</v>
      </c>
      <c r="E80" s="30">
        <v>1</v>
      </c>
      <c r="F80" s="30"/>
      <c r="G80" s="30"/>
      <c r="H80" s="30"/>
      <c r="I80" s="31">
        <f>SUM('PACC-2015'!$E80:$H80)</f>
        <v>1</v>
      </c>
      <c r="J80" s="32">
        <v>1000</v>
      </c>
      <c r="K80" s="32">
        <f t="shared" si="2"/>
        <v>1000</v>
      </c>
      <c r="L80" s="32"/>
      <c r="M80" s="37"/>
      <c r="N80" s="28"/>
      <c r="O80" s="28"/>
      <c r="P80" s="28"/>
      <c r="U80" s="4" t="s">
        <v>96</v>
      </c>
    </row>
    <row r="81" spans="2:21" ht="18">
      <c r="B81" s="30" t="s">
        <v>47</v>
      </c>
      <c r="C81" s="51" t="s">
        <v>576</v>
      </c>
      <c r="D81" s="30" t="s">
        <v>566</v>
      </c>
      <c r="E81" s="30">
        <v>1</v>
      </c>
      <c r="F81" s="30"/>
      <c r="G81" s="30"/>
      <c r="H81" s="30"/>
      <c r="I81" s="31">
        <f>SUM('PACC-2015'!$E81:$H81)</f>
        <v>1</v>
      </c>
      <c r="J81" s="32">
        <v>5000</v>
      </c>
      <c r="K81" s="32">
        <f t="shared" si="2"/>
        <v>5000</v>
      </c>
      <c r="L81" s="32"/>
      <c r="M81" s="37"/>
      <c r="N81" s="28"/>
      <c r="O81" s="28"/>
      <c r="P81" s="28"/>
      <c r="U81" s="4" t="s">
        <v>97</v>
      </c>
    </row>
    <row r="82" spans="2:21" ht="18">
      <c r="B82" s="30" t="s">
        <v>47</v>
      </c>
      <c r="C82" s="51" t="s">
        <v>1017</v>
      </c>
      <c r="D82" s="30" t="s">
        <v>566</v>
      </c>
      <c r="E82" s="30">
        <v>1</v>
      </c>
      <c r="F82" s="30"/>
      <c r="G82" s="30"/>
      <c r="H82" s="30"/>
      <c r="I82" s="31">
        <f>SUM('PACC-2015'!$E82:$H82)</f>
        <v>1</v>
      </c>
      <c r="J82" s="32">
        <v>5000</v>
      </c>
      <c r="K82" s="32">
        <f t="shared" si="2"/>
        <v>5000</v>
      </c>
      <c r="L82" s="32"/>
      <c r="M82" s="37"/>
      <c r="N82" s="28"/>
      <c r="O82" s="28"/>
      <c r="P82" s="28"/>
      <c r="U82" s="4" t="s">
        <v>98</v>
      </c>
    </row>
    <row r="83" spans="2:21" ht="18">
      <c r="B83" s="30" t="s">
        <v>47</v>
      </c>
      <c r="C83" s="51" t="s">
        <v>577</v>
      </c>
      <c r="D83" s="30" t="s">
        <v>566</v>
      </c>
      <c r="E83" s="30">
        <v>1</v>
      </c>
      <c r="F83" s="30"/>
      <c r="G83" s="30"/>
      <c r="H83" s="30"/>
      <c r="I83" s="31">
        <f>SUM('PACC-2015'!$E83:$H83)</f>
        <v>1</v>
      </c>
      <c r="J83" s="32">
        <v>5000</v>
      </c>
      <c r="K83" s="32">
        <f t="shared" si="2"/>
        <v>5000</v>
      </c>
      <c r="L83" s="32"/>
      <c r="M83" s="37"/>
      <c r="N83" s="28"/>
      <c r="O83" s="28"/>
      <c r="P83" s="28"/>
      <c r="U83" s="4" t="s">
        <v>99</v>
      </c>
    </row>
    <row r="84" spans="2:21" ht="18">
      <c r="B84" s="30" t="s">
        <v>47</v>
      </c>
      <c r="C84" s="51" t="s">
        <v>578</v>
      </c>
      <c r="D84" s="30" t="s">
        <v>566</v>
      </c>
      <c r="E84" s="30">
        <v>1</v>
      </c>
      <c r="F84" s="30"/>
      <c r="G84" s="30"/>
      <c r="H84" s="30"/>
      <c r="I84" s="31">
        <f>SUM('PACC-2015'!$E84:$H84)</f>
        <v>1</v>
      </c>
      <c r="J84" s="32">
        <v>4000</v>
      </c>
      <c r="K84" s="32">
        <f t="shared" si="2"/>
        <v>4000</v>
      </c>
      <c r="L84" s="32">
        <f>SUM(K63:K84)</f>
        <v>323350</v>
      </c>
      <c r="M84" s="37" t="s">
        <v>17</v>
      </c>
      <c r="N84" s="28" t="s">
        <v>380</v>
      </c>
      <c r="O84" s="28"/>
      <c r="P84" s="28"/>
      <c r="U84" s="4" t="s">
        <v>100</v>
      </c>
    </row>
    <row r="85" spans="2:21" ht="18">
      <c r="B85" s="6" t="s">
        <v>55</v>
      </c>
      <c r="C85" s="51" t="s">
        <v>413</v>
      </c>
      <c r="D85" s="23" t="s">
        <v>379</v>
      </c>
      <c r="E85" s="6">
        <v>50</v>
      </c>
      <c r="F85" s="6">
        <v>50</v>
      </c>
      <c r="G85" s="6">
        <v>50</v>
      </c>
      <c r="H85" s="6">
        <v>50</v>
      </c>
      <c r="I85" s="7">
        <f>SUM('PACC-2015'!$E85:$H85)</f>
        <v>200</v>
      </c>
      <c r="J85" s="8">
        <v>85</v>
      </c>
      <c r="K85" s="8">
        <f t="shared" si="2"/>
        <v>17000</v>
      </c>
      <c r="L85" s="8"/>
      <c r="M85" s="37"/>
      <c r="N85" s="28"/>
      <c r="O85" s="28"/>
      <c r="P85" s="28"/>
      <c r="U85" s="4" t="s">
        <v>101</v>
      </c>
    </row>
    <row r="86" spans="2:21" ht="18">
      <c r="B86" s="23" t="s">
        <v>55</v>
      </c>
      <c r="C86" s="51" t="s">
        <v>414</v>
      </c>
      <c r="D86" s="23" t="s">
        <v>415</v>
      </c>
      <c r="E86" s="6">
        <v>100</v>
      </c>
      <c r="F86" s="6">
        <v>100</v>
      </c>
      <c r="G86" s="6">
        <v>100</v>
      </c>
      <c r="H86" s="6">
        <v>75</v>
      </c>
      <c r="I86" s="7">
        <f>SUM('PACC-2015'!$E86:$H86)</f>
        <v>375</v>
      </c>
      <c r="J86" s="8">
        <v>350</v>
      </c>
      <c r="K86" s="8">
        <f t="shared" si="2"/>
        <v>131250</v>
      </c>
      <c r="L86" s="8"/>
      <c r="M86" s="37"/>
      <c r="N86" s="28"/>
      <c r="O86" s="28"/>
      <c r="P86" s="28"/>
      <c r="U86" s="4" t="s">
        <v>102</v>
      </c>
    </row>
    <row r="87" spans="2:21" ht="18">
      <c r="B87" s="23" t="s">
        <v>55</v>
      </c>
      <c r="C87" s="51" t="s">
        <v>416</v>
      </c>
      <c r="D87" s="23" t="s">
        <v>415</v>
      </c>
      <c r="E87" s="6">
        <v>10</v>
      </c>
      <c r="F87" s="6">
        <v>10</v>
      </c>
      <c r="G87" s="6">
        <v>10</v>
      </c>
      <c r="H87" s="6">
        <v>10</v>
      </c>
      <c r="I87" s="31">
        <f>SUM('PACC-2015'!$E87:$H87)</f>
        <v>40</v>
      </c>
      <c r="J87" s="8">
        <v>350</v>
      </c>
      <c r="K87" s="8">
        <f t="shared" si="2"/>
        <v>14000</v>
      </c>
      <c r="L87" s="8"/>
      <c r="M87" s="37"/>
      <c r="N87" s="28"/>
      <c r="O87" s="28"/>
      <c r="P87" s="28"/>
      <c r="U87" s="4" t="s">
        <v>103</v>
      </c>
    </row>
    <row r="88" spans="2:21" ht="18">
      <c r="B88" s="23" t="s">
        <v>55</v>
      </c>
      <c r="C88" s="51" t="s">
        <v>417</v>
      </c>
      <c r="D88" s="23" t="s">
        <v>415</v>
      </c>
      <c r="E88" s="6">
        <v>20</v>
      </c>
      <c r="F88" s="6">
        <v>20</v>
      </c>
      <c r="G88" s="6">
        <v>20</v>
      </c>
      <c r="H88" s="6">
        <v>20</v>
      </c>
      <c r="I88" s="7">
        <f>SUM('PACC-2015'!$E88:$H88)</f>
        <v>80</v>
      </c>
      <c r="J88" s="8">
        <v>350</v>
      </c>
      <c r="K88" s="8">
        <f t="shared" si="2"/>
        <v>28000</v>
      </c>
      <c r="L88" s="8"/>
      <c r="M88" s="37"/>
      <c r="N88" s="28"/>
      <c r="O88" s="28"/>
      <c r="P88" s="28"/>
      <c r="U88" s="4" t="s">
        <v>104</v>
      </c>
    </row>
    <row r="89" spans="2:21" ht="18">
      <c r="B89" s="23" t="s">
        <v>55</v>
      </c>
      <c r="C89" s="51" t="s">
        <v>489</v>
      </c>
      <c r="D89" s="23" t="s">
        <v>415</v>
      </c>
      <c r="E89" s="23">
        <v>20</v>
      </c>
      <c r="F89" s="23">
        <v>20</v>
      </c>
      <c r="G89" s="23">
        <v>20</v>
      </c>
      <c r="H89" s="23">
        <v>20</v>
      </c>
      <c r="I89" s="24">
        <f>SUM('PACC-2015'!$E89:$H89)</f>
        <v>80</v>
      </c>
      <c r="J89" s="25">
        <v>1100</v>
      </c>
      <c r="K89" s="25">
        <f t="shared" si="2"/>
        <v>88000</v>
      </c>
      <c r="L89" s="25"/>
      <c r="M89" s="37"/>
      <c r="N89" s="28"/>
      <c r="O89" s="28"/>
      <c r="P89" s="28"/>
      <c r="U89" s="4" t="s">
        <v>105</v>
      </c>
    </row>
    <row r="90" spans="2:21" ht="18">
      <c r="B90" s="23" t="s">
        <v>55</v>
      </c>
      <c r="C90" s="51" t="s">
        <v>644</v>
      </c>
      <c r="D90" s="30" t="s">
        <v>638</v>
      </c>
      <c r="E90" s="30">
        <v>50</v>
      </c>
      <c r="F90" s="30">
        <v>50</v>
      </c>
      <c r="G90" s="30">
        <v>50</v>
      </c>
      <c r="H90" s="30"/>
      <c r="I90" s="31">
        <f>SUM('PACC-2015'!$E90:$H90)</f>
        <v>150</v>
      </c>
      <c r="J90" s="32">
        <v>80</v>
      </c>
      <c r="K90" s="32">
        <f t="shared" si="2"/>
        <v>12000</v>
      </c>
      <c r="L90" s="32"/>
      <c r="M90" s="37"/>
      <c r="N90" s="28"/>
      <c r="O90" s="28"/>
      <c r="P90" s="28"/>
      <c r="U90" s="4" t="s">
        <v>106</v>
      </c>
    </row>
    <row r="91" spans="2:21" ht="18">
      <c r="B91" s="26" t="s">
        <v>55</v>
      </c>
      <c r="C91" s="51" t="s">
        <v>674</v>
      </c>
      <c r="D91" s="30" t="s">
        <v>476</v>
      </c>
      <c r="E91" s="30">
        <v>3</v>
      </c>
      <c r="F91" s="30">
        <v>3</v>
      </c>
      <c r="G91" s="30">
        <v>3</v>
      </c>
      <c r="H91" s="30">
        <v>3</v>
      </c>
      <c r="I91" s="31">
        <f>SUM('PACC-2015'!$E91:$H91)</f>
        <v>12</v>
      </c>
      <c r="J91" s="32">
        <v>1100</v>
      </c>
      <c r="K91" s="32">
        <f t="shared" si="2"/>
        <v>13200</v>
      </c>
      <c r="L91" s="32"/>
      <c r="M91" s="37"/>
      <c r="N91" s="28"/>
      <c r="O91" s="40"/>
      <c r="P91" s="40"/>
      <c r="U91" s="4" t="s">
        <v>107</v>
      </c>
    </row>
    <row r="92" spans="2:21" ht="18">
      <c r="B92" s="42" t="s">
        <v>55</v>
      </c>
      <c r="C92" s="51" t="s">
        <v>808</v>
      </c>
      <c r="D92" s="30" t="s">
        <v>545</v>
      </c>
      <c r="E92" s="30">
        <v>1</v>
      </c>
      <c r="F92" s="30">
        <v>1</v>
      </c>
      <c r="G92" s="30">
        <v>1</v>
      </c>
      <c r="H92" s="30">
        <v>1</v>
      </c>
      <c r="I92" s="31">
        <f>SUM('PACC-2015'!$E92:$H92)</f>
        <v>4</v>
      </c>
      <c r="J92" s="32">
        <v>2500</v>
      </c>
      <c r="K92" s="32">
        <f>+I92*J92</f>
        <v>10000</v>
      </c>
      <c r="L92" s="32"/>
      <c r="M92" s="39"/>
      <c r="N92" s="44"/>
      <c r="O92" s="44"/>
      <c r="P92" s="44"/>
      <c r="U92" s="4" t="s">
        <v>108</v>
      </c>
    </row>
    <row r="93" spans="2:21" ht="18">
      <c r="B93" s="42" t="s">
        <v>55</v>
      </c>
      <c r="C93" s="51" t="s">
        <v>818</v>
      </c>
      <c r="D93" s="30" t="s">
        <v>640</v>
      </c>
      <c r="E93" s="30">
        <v>1</v>
      </c>
      <c r="F93" s="30">
        <v>1</v>
      </c>
      <c r="G93" s="30">
        <v>1</v>
      </c>
      <c r="H93" s="30">
        <v>1</v>
      </c>
      <c r="I93" s="31">
        <f>SUM('PACC-2015'!$E93:$H93)</f>
        <v>4</v>
      </c>
      <c r="J93" s="32">
        <v>500</v>
      </c>
      <c r="K93" s="32">
        <f>+I93*J93</f>
        <v>2000</v>
      </c>
      <c r="L93" s="32"/>
      <c r="M93" s="39"/>
      <c r="N93" s="44"/>
      <c r="O93" s="44"/>
      <c r="P93" s="44"/>
      <c r="U93" s="4" t="s">
        <v>109</v>
      </c>
    </row>
    <row r="94" spans="2:21" ht="18">
      <c r="B94" s="23" t="s">
        <v>55</v>
      </c>
      <c r="C94" s="51" t="s">
        <v>695</v>
      </c>
      <c r="D94" s="45" t="s">
        <v>379</v>
      </c>
      <c r="E94" s="6">
        <v>30</v>
      </c>
      <c r="F94" s="6">
        <v>30</v>
      </c>
      <c r="G94" s="6">
        <v>30</v>
      </c>
      <c r="H94" s="6">
        <v>25</v>
      </c>
      <c r="I94" s="7">
        <f>SUM('PACC-2015'!$E94:$H94)</f>
        <v>115</v>
      </c>
      <c r="J94" s="8">
        <v>85</v>
      </c>
      <c r="K94" s="8">
        <f t="shared" si="2"/>
        <v>9775</v>
      </c>
      <c r="L94" s="8"/>
      <c r="M94" s="37"/>
      <c r="N94" s="28"/>
      <c r="O94" s="28"/>
      <c r="P94" s="28"/>
      <c r="U94" s="4" t="s">
        <v>110</v>
      </c>
    </row>
    <row r="95" spans="2:21" ht="18">
      <c r="B95" s="30" t="s">
        <v>55</v>
      </c>
      <c r="C95" s="51" t="s">
        <v>797</v>
      </c>
      <c r="D95" s="30" t="s">
        <v>379</v>
      </c>
      <c r="E95" s="30">
        <v>400</v>
      </c>
      <c r="F95" s="30">
        <v>400</v>
      </c>
      <c r="G95" s="30">
        <v>400</v>
      </c>
      <c r="H95" s="30">
        <v>400</v>
      </c>
      <c r="I95" s="31">
        <f>SUM('PACC-2015'!$E95:$H95)</f>
        <v>1600</v>
      </c>
      <c r="J95" s="47">
        <v>75</v>
      </c>
      <c r="K95" s="32">
        <f aca="true" t="shared" si="4" ref="K95:K100">+I95*J95</f>
        <v>120000</v>
      </c>
      <c r="L95" s="32"/>
      <c r="M95" s="39"/>
      <c r="N95" s="40"/>
      <c r="O95" s="40"/>
      <c r="P95" s="40"/>
      <c r="U95" s="4" t="s">
        <v>111</v>
      </c>
    </row>
    <row r="96" spans="2:21" ht="18">
      <c r="B96" s="30" t="s">
        <v>55</v>
      </c>
      <c r="C96" s="51" t="s">
        <v>829</v>
      </c>
      <c r="D96" s="30" t="s">
        <v>379</v>
      </c>
      <c r="E96" s="30">
        <v>25</v>
      </c>
      <c r="F96" s="30">
        <v>25</v>
      </c>
      <c r="G96" s="30">
        <v>25</v>
      </c>
      <c r="H96" s="30">
        <v>25</v>
      </c>
      <c r="I96" s="31">
        <f>SUM('PACC-2015'!$E96:$H96)</f>
        <v>100</v>
      </c>
      <c r="J96" s="32">
        <v>900</v>
      </c>
      <c r="K96" s="32">
        <f t="shared" si="4"/>
        <v>90000</v>
      </c>
      <c r="L96" s="32"/>
      <c r="M96" s="39"/>
      <c r="N96" s="44"/>
      <c r="O96" s="44"/>
      <c r="P96" s="44"/>
      <c r="U96" s="4" t="s">
        <v>112</v>
      </c>
    </row>
    <row r="97" spans="2:21" ht="18">
      <c r="B97" s="45" t="s">
        <v>55</v>
      </c>
      <c r="C97" s="51" t="s">
        <v>1022</v>
      </c>
      <c r="D97" s="45" t="s">
        <v>476</v>
      </c>
      <c r="E97" s="45">
        <v>1</v>
      </c>
      <c r="F97" s="45"/>
      <c r="G97" s="45"/>
      <c r="H97" s="45"/>
      <c r="I97" s="31">
        <f>SUM('PACC-2015'!$E97:$H97)</f>
        <v>1</v>
      </c>
      <c r="J97" s="46">
        <v>200</v>
      </c>
      <c r="K97" s="46">
        <f t="shared" si="4"/>
        <v>200</v>
      </c>
      <c r="L97" s="46"/>
      <c r="M97" s="39"/>
      <c r="N97" s="44"/>
      <c r="O97" s="44"/>
      <c r="P97" s="44"/>
      <c r="U97" s="4" t="s">
        <v>113</v>
      </c>
    </row>
    <row r="98" spans="2:21" ht="18">
      <c r="B98" s="30" t="s">
        <v>55</v>
      </c>
      <c r="C98" s="51" t="s">
        <v>805</v>
      </c>
      <c r="D98" s="30" t="s">
        <v>640</v>
      </c>
      <c r="E98" s="30">
        <v>5</v>
      </c>
      <c r="F98" s="30">
        <v>5</v>
      </c>
      <c r="G98" s="30">
        <v>5</v>
      </c>
      <c r="H98" s="30"/>
      <c r="I98" s="31">
        <f>SUM('PACC-2015'!$E98:$H98)</f>
        <v>15</v>
      </c>
      <c r="J98" s="32">
        <v>2200</v>
      </c>
      <c r="K98" s="32">
        <f t="shared" si="4"/>
        <v>33000</v>
      </c>
      <c r="L98" s="32"/>
      <c r="M98" s="39"/>
      <c r="N98" s="44"/>
      <c r="O98" s="44"/>
      <c r="P98" s="44"/>
      <c r="U98" s="4" t="s">
        <v>114</v>
      </c>
    </row>
    <row r="99" spans="2:21" ht="18">
      <c r="B99" s="30" t="s">
        <v>55</v>
      </c>
      <c r="C99" s="51" t="s">
        <v>806</v>
      </c>
      <c r="D99" s="30" t="s">
        <v>379</v>
      </c>
      <c r="E99" s="30">
        <v>50</v>
      </c>
      <c r="F99" s="30">
        <v>50</v>
      </c>
      <c r="G99" s="30"/>
      <c r="H99" s="30"/>
      <c r="I99" s="31">
        <f>SUM('PACC-2015'!$E99:$H99)</f>
        <v>100</v>
      </c>
      <c r="J99" s="32">
        <v>175</v>
      </c>
      <c r="K99" s="32">
        <f t="shared" si="4"/>
        <v>17500</v>
      </c>
      <c r="L99" s="32"/>
      <c r="M99" s="39"/>
      <c r="N99" s="44"/>
      <c r="O99" s="44"/>
      <c r="P99" s="44"/>
      <c r="U99" s="4" t="s">
        <v>115</v>
      </c>
    </row>
    <row r="100" spans="2:21" ht="18">
      <c r="B100" s="30" t="s">
        <v>55</v>
      </c>
      <c r="C100" s="51" t="s">
        <v>807</v>
      </c>
      <c r="D100" s="30" t="s">
        <v>640</v>
      </c>
      <c r="E100" s="30">
        <v>6</v>
      </c>
      <c r="F100" s="30">
        <v>6</v>
      </c>
      <c r="G100" s="30">
        <v>6</v>
      </c>
      <c r="H100" s="30">
        <v>6</v>
      </c>
      <c r="I100" s="31">
        <f>SUM('PACC-2015'!$E100:$H100)</f>
        <v>24</v>
      </c>
      <c r="J100" s="32">
        <v>2700</v>
      </c>
      <c r="K100" s="32">
        <f t="shared" si="4"/>
        <v>64800</v>
      </c>
      <c r="L100" s="32"/>
      <c r="M100" s="39"/>
      <c r="N100" s="44"/>
      <c r="O100" s="44"/>
      <c r="P100" s="44"/>
      <c r="U100" s="4" t="s">
        <v>116</v>
      </c>
    </row>
    <row r="101" spans="2:21" ht="18">
      <c r="B101" s="23" t="s">
        <v>55</v>
      </c>
      <c r="C101" s="51" t="s">
        <v>418</v>
      </c>
      <c r="D101" s="23" t="s">
        <v>379</v>
      </c>
      <c r="E101" s="6">
        <v>125</v>
      </c>
      <c r="F101" s="6">
        <v>125</v>
      </c>
      <c r="G101" s="6">
        <v>125</v>
      </c>
      <c r="H101" s="6">
        <v>125</v>
      </c>
      <c r="I101" s="7">
        <f>SUM('PACC-2015'!$E101:$H101)</f>
        <v>500</v>
      </c>
      <c r="J101" s="8">
        <v>35</v>
      </c>
      <c r="K101" s="8">
        <f t="shared" si="2"/>
        <v>17500</v>
      </c>
      <c r="L101" s="8"/>
      <c r="M101" s="37"/>
      <c r="N101" s="28"/>
      <c r="O101" s="28"/>
      <c r="P101" s="28"/>
      <c r="U101" s="4" t="s">
        <v>117</v>
      </c>
    </row>
    <row r="102" spans="2:21" ht="18">
      <c r="B102" s="30" t="s">
        <v>55</v>
      </c>
      <c r="C102" s="51" t="s">
        <v>795</v>
      </c>
      <c r="D102" s="30" t="s">
        <v>379</v>
      </c>
      <c r="E102" s="30">
        <v>75</v>
      </c>
      <c r="F102" s="30">
        <v>75</v>
      </c>
      <c r="G102" s="30">
        <v>75</v>
      </c>
      <c r="H102" s="30">
        <v>75</v>
      </c>
      <c r="I102" s="31">
        <f>SUM('PACC-2015'!$E102:$H102)</f>
        <v>300</v>
      </c>
      <c r="J102" s="32">
        <v>175</v>
      </c>
      <c r="K102" s="32">
        <f>+I102*J102</f>
        <v>52500</v>
      </c>
      <c r="L102" s="32"/>
      <c r="M102" s="39"/>
      <c r="N102" s="40"/>
      <c r="O102" s="40"/>
      <c r="P102" s="40"/>
      <c r="U102" s="4" t="s">
        <v>118</v>
      </c>
    </row>
    <row r="103" spans="2:21" ht="18">
      <c r="B103" s="45" t="s">
        <v>55</v>
      </c>
      <c r="C103" s="51" t="s">
        <v>759</v>
      </c>
      <c r="D103" s="23" t="s">
        <v>379</v>
      </c>
      <c r="E103" s="6">
        <v>500</v>
      </c>
      <c r="F103" s="6">
        <v>500</v>
      </c>
      <c r="G103" s="6">
        <v>500</v>
      </c>
      <c r="H103" s="6"/>
      <c r="I103" s="7">
        <f>SUM('PACC-2015'!$E103:$H103)</f>
        <v>1500</v>
      </c>
      <c r="J103" s="8">
        <v>25</v>
      </c>
      <c r="K103" s="8">
        <f t="shared" si="2"/>
        <v>37500</v>
      </c>
      <c r="L103" s="8"/>
      <c r="M103" s="37"/>
      <c r="N103" s="28"/>
      <c r="O103" s="28"/>
      <c r="P103" s="28"/>
      <c r="U103" s="4" t="s">
        <v>119</v>
      </c>
    </row>
    <row r="104" spans="2:21" ht="18">
      <c r="B104" s="45" t="s">
        <v>55</v>
      </c>
      <c r="C104" s="51" t="s">
        <v>968</v>
      </c>
      <c r="D104" s="45" t="s">
        <v>379</v>
      </c>
      <c r="E104" s="45">
        <v>200</v>
      </c>
      <c r="F104" s="45">
        <v>200</v>
      </c>
      <c r="G104" s="45">
        <v>200</v>
      </c>
      <c r="H104" s="45"/>
      <c r="I104" s="31">
        <f>SUM('PACC-2015'!$E104:$H104)</f>
        <v>600</v>
      </c>
      <c r="J104" s="46">
        <v>50</v>
      </c>
      <c r="K104" s="46">
        <f aca="true" t="shared" si="5" ref="K104:K110">+I104*J104</f>
        <v>30000</v>
      </c>
      <c r="L104" s="46"/>
      <c r="M104" s="39"/>
      <c r="N104" s="44"/>
      <c r="O104" s="44"/>
      <c r="P104" s="44"/>
      <c r="U104" s="4" t="s">
        <v>120</v>
      </c>
    </row>
    <row r="105" spans="2:21" ht="18">
      <c r="B105" s="45" t="s">
        <v>55</v>
      </c>
      <c r="C105" s="51" t="s">
        <v>936</v>
      </c>
      <c r="D105" s="45" t="s">
        <v>379</v>
      </c>
      <c r="E105" s="45">
        <v>100</v>
      </c>
      <c r="F105" s="45">
        <v>100</v>
      </c>
      <c r="G105" s="45">
        <v>100</v>
      </c>
      <c r="H105" s="45">
        <v>75</v>
      </c>
      <c r="I105" s="31">
        <f>SUM('PACC-2015'!$E105:$H105)</f>
        <v>375</v>
      </c>
      <c r="J105" s="46">
        <v>30</v>
      </c>
      <c r="K105" s="46">
        <f t="shared" si="5"/>
        <v>11250</v>
      </c>
      <c r="L105" s="46"/>
      <c r="M105" s="39"/>
      <c r="N105" s="44"/>
      <c r="O105" s="44"/>
      <c r="P105" s="44"/>
      <c r="U105" s="4" t="s">
        <v>121</v>
      </c>
    </row>
    <row r="106" spans="2:21" ht="18">
      <c r="B106" s="45" t="s">
        <v>55</v>
      </c>
      <c r="C106" s="51" t="s">
        <v>1021</v>
      </c>
      <c r="D106" s="45" t="s">
        <v>640</v>
      </c>
      <c r="E106" s="45">
        <v>1</v>
      </c>
      <c r="F106" s="45"/>
      <c r="G106" s="45"/>
      <c r="H106" s="45"/>
      <c r="I106" s="31">
        <f>SUM('PACC-2015'!$E106:$H106)</f>
        <v>1</v>
      </c>
      <c r="J106" s="46">
        <v>100</v>
      </c>
      <c r="K106" s="46">
        <f>+I106*J106</f>
        <v>100</v>
      </c>
      <c r="L106" s="46"/>
      <c r="M106" s="39"/>
      <c r="N106" s="44"/>
      <c r="O106" s="44"/>
      <c r="P106" s="44"/>
      <c r="U106" s="4" t="s">
        <v>122</v>
      </c>
    </row>
    <row r="107" spans="2:21" ht="18">
      <c r="B107" s="30" t="s">
        <v>55</v>
      </c>
      <c r="C107" s="51" t="s">
        <v>760</v>
      </c>
      <c r="D107" s="30" t="s">
        <v>379</v>
      </c>
      <c r="E107" s="30">
        <v>250</v>
      </c>
      <c r="F107" s="30">
        <v>250</v>
      </c>
      <c r="G107" s="30">
        <v>250</v>
      </c>
      <c r="H107" s="30">
        <v>250</v>
      </c>
      <c r="I107" s="31">
        <f>SUM('PACC-2015'!$E107:$H107)</f>
        <v>1000</v>
      </c>
      <c r="J107" s="32">
        <v>30</v>
      </c>
      <c r="K107" s="32">
        <f t="shared" si="5"/>
        <v>30000</v>
      </c>
      <c r="L107" s="32"/>
      <c r="M107" s="39"/>
      <c r="N107" s="40"/>
      <c r="O107" s="40"/>
      <c r="P107" s="40"/>
      <c r="U107" s="4" t="s">
        <v>123</v>
      </c>
    </row>
    <row r="108" spans="2:21" ht="18">
      <c r="B108" s="30" t="s">
        <v>55</v>
      </c>
      <c r="C108" s="51" t="s">
        <v>761</v>
      </c>
      <c r="D108" s="30" t="s">
        <v>379</v>
      </c>
      <c r="E108" s="30">
        <v>125</v>
      </c>
      <c r="F108" s="30">
        <v>125</v>
      </c>
      <c r="G108" s="30">
        <v>125</v>
      </c>
      <c r="H108" s="30">
        <v>125</v>
      </c>
      <c r="I108" s="31">
        <f>SUM('PACC-2015'!$E108:$H108)</f>
        <v>500</v>
      </c>
      <c r="J108" s="32">
        <v>25</v>
      </c>
      <c r="K108" s="32">
        <f t="shared" si="5"/>
        <v>12500</v>
      </c>
      <c r="L108" s="32"/>
      <c r="M108" s="39"/>
      <c r="N108" s="40"/>
      <c r="O108" s="40"/>
      <c r="P108" s="40"/>
      <c r="U108" s="4" t="s">
        <v>124</v>
      </c>
    </row>
    <row r="109" spans="2:21" ht="18">
      <c r="B109" s="30" t="s">
        <v>55</v>
      </c>
      <c r="C109" s="51" t="s">
        <v>762</v>
      </c>
      <c r="D109" s="30" t="s">
        <v>379</v>
      </c>
      <c r="E109" s="30">
        <v>75</v>
      </c>
      <c r="F109" s="30">
        <v>75</v>
      </c>
      <c r="G109" s="30">
        <v>75</v>
      </c>
      <c r="H109" s="30">
        <v>75</v>
      </c>
      <c r="I109" s="31">
        <f>SUM('PACC-2015'!$E109:$H109)</f>
        <v>300</v>
      </c>
      <c r="J109" s="32">
        <v>20</v>
      </c>
      <c r="K109" s="32">
        <f t="shared" si="5"/>
        <v>6000</v>
      </c>
      <c r="L109" s="32"/>
      <c r="M109" s="39"/>
      <c r="N109" s="40"/>
      <c r="O109" s="40"/>
      <c r="P109" s="40"/>
      <c r="U109" s="4" t="s">
        <v>125</v>
      </c>
    </row>
    <row r="110" spans="2:21" ht="18">
      <c r="B110" s="30" t="s">
        <v>55</v>
      </c>
      <c r="C110" s="51" t="s">
        <v>696</v>
      </c>
      <c r="D110" s="30" t="s">
        <v>379</v>
      </c>
      <c r="E110" s="30">
        <v>30</v>
      </c>
      <c r="F110" s="30">
        <v>30</v>
      </c>
      <c r="G110" s="30">
        <v>25</v>
      </c>
      <c r="H110" s="30">
        <v>25</v>
      </c>
      <c r="I110" s="31">
        <f>SUM('PACC-2015'!$E110:$H110)</f>
        <v>110</v>
      </c>
      <c r="J110" s="32">
        <v>150</v>
      </c>
      <c r="K110" s="32">
        <f t="shared" si="5"/>
        <v>16500</v>
      </c>
      <c r="L110" s="32"/>
      <c r="M110" s="39"/>
      <c r="N110" s="40"/>
      <c r="O110" s="44"/>
      <c r="P110" s="44"/>
      <c r="U110" s="4" t="s">
        <v>126</v>
      </c>
    </row>
    <row r="111" spans="2:21" ht="18">
      <c r="B111" s="23" t="s">
        <v>55</v>
      </c>
      <c r="C111" s="51" t="s">
        <v>697</v>
      </c>
      <c r="D111" s="23" t="s">
        <v>379</v>
      </c>
      <c r="E111" s="6">
        <v>30</v>
      </c>
      <c r="F111" s="6">
        <v>30</v>
      </c>
      <c r="G111" s="6">
        <v>25</v>
      </c>
      <c r="H111" s="6">
        <v>25</v>
      </c>
      <c r="I111" s="7">
        <f>SUM('PACC-2015'!$E111:$H111)</f>
        <v>110</v>
      </c>
      <c r="J111" s="8">
        <v>180</v>
      </c>
      <c r="K111" s="8">
        <f t="shared" si="2"/>
        <v>19800</v>
      </c>
      <c r="L111" s="8"/>
      <c r="M111" s="37"/>
      <c r="N111" s="28"/>
      <c r="O111" s="28"/>
      <c r="P111" s="28"/>
      <c r="U111" s="4" t="s">
        <v>127</v>
      </c>
    </row>
    <row r="112" spans="2:21" ht="18">
      <c r="B112" s="6" t="s">
        <v>55</v>
      </c>
      <c r="C112" s="53" t="s">
        <v>467</v>
      </c>
      <c r="D112" s="23" t="s">
        <v>379</v>
      </c>
      <c r="E112" s="6">
        <v>10000</v>
      </c>
      <c r="F112" s="23">
        <v>10000</v>
      </c>
      <c r="G112" s="23">
        <v>10000</v>
      </c>
      <c r="H112" s="23">
        <v>10000</v>
      </c>
      <c r="I112" s="7">
        <f>SUM('PACC-2015'!$E112:$H112)</f>
        <v>40000</v>
      </c>
      <c r="J112" s="25">
        <v>2</v>
      </c>
      <c r="K112" s="8">
        <f t="shared" si="2"/>
        <v>80000</v>
      </c>
      <c r="L112" s="25"/>
      <c r="M112" s="37"/>
      <c r="N112" s="28"/>
      <c r="O112" s="28"/>
      <c r="P112" s="28"/>
      <c r="U112" s="4" t="s">
        <v>128</v>
      </c>
    </row>
    <row r="113" spans="2:21" ht="18">
      <c r="B113" s="23" t="s">
        <v>55</v>
      </c>
      <c r="C113" s="51" t="s">
        <v>419</v>
      </c>
      <c r="D113" s="23" t="s">
        <v>415</v>
      </c>
      <c r="E113" s="6">
        <v>20</v>
      </c>
      <c r="F113" s="6">
        <v>20</v>
      </c>
      <c r="G113" s="6">
        <v>20</v>
      </c>
      <c r="H113" s="6">
        <v>20</v>
      </c>
      <c r="I113" s="7">
        <f>SUM('PACC-2015'!$E113:$H113)</f>
        <v>80</v>
      </c>
      <c r="J113" s="8">
        <v>300</v>
      </c>
      <c r="K113" s="8">
        <f t="shared" si="2"/>
        <v>24000</v>
      </c>
      <c r="L113" s="8"/>
      <c r="M113" s="37"/>
      <c r="N113" s="28"/>
      <c r="O113" s="28"/>
      <c r="P113" s="28"/>
      <c r="U113" s="4" t="s">
        <v>129</v>
      </c>
    </row>
    <row r="114" spans="2:21" ht="18">
      <c r="B114" s="23" t="s">
        <v>55</v>
      </c>
      <c r="C114" s="51" t="s">
        <v>421</v>
      </c>
      <c r="D114" s="30" t="s">
        <v>698</v>
      </c>
      <c r="E114" s="30">
        <v>5</v>
      </c>
      <c r="F114" s="30">
        <v>5</v>
      </c>
      <c r="G114" s="30">
        <v>5</v>
      </c>
      <c r="H114" s="30"/>
      <c r="I114" s="31">
        <f>SUM('PACC-2015'!$E114:$H114)</f>
        <v>15</v>
      </c>
      <c r="J114" s="32">
        <v>550</v>
      </c>
      <c r="K114" s="25">
        <f aca="true" t="shared" si="6" ref="K114:K153">+I114*J114</f>
        <v>8250</v>
      </c>
      <c r="L114" s="32"/>
      <c r="M114" s="37"/>
      <c r="N114" s="28"/>
      <c r="O114" s="28"/>
      <c r="P114" s="28"/>
      <c r="U114" s="4" t="s">
        <v>130</v>
      </c>
    </row>
    <row r="115" spans="2:21" ht="18">
      <c r="B115" s="23" t="s">
        <v>55</v>
      </c>
      <c r="C115" s="51" t="s">
        <v>462</v>
      </c>
      <c r="D115" s="30" t="s">
        <v>699</v>
      </c>
      <c r="E115" s="30">
        <v>200</v>
      </c>
      <c r="F115" s="30">
        <v>200</v>
      </c>
      <c r="G115" s="30">
        <v>200</v>
      </c>
      <c r="H115" s="30">
        <v>200</v>
      </c>
      <c r="I115" s="31">
        <f>SUM('PACC-2015'!$E115:$H115)</f>
        <v>800</v>
      </c>
      <c r="J115" s="32">
        <v>400</v>
      </c>
      <c r="K115" s="32">
        <f t="shared" si="6"/>
        <v>320000</v>
      </c>
      <c r="L115" s="32"/>
      <c r="M115" s="23"/>
      <c r="N115" s="28"/>
      <c r="O115" s="28"/>
      <c r="P115" s="28"/>
      <c r="U115" s="4" t="s">
        <v>131</v>
      </c>
    </row>
    <row r="116" spans="2:21" ht="18">
      <c r="B116" s="23" t="s">
        <v>55</v>
      </c>
      <c r="C116" s="51" t="s">
        <v>475</v>
      </c>
      <c r="D116" s="30" t="s">
        <v>700</v>
      </c>
      <c r="E116" s="23">
        <v>25</v>
      </c>
      <c r="F116" s="23">
        <v>25</v>
      </c>
      <c r="G116" s="23">
        <v>25</v>
      </c>
      <c r="H116" s="23">
        <v>25</v>
      </c>
      <c r="I116" s="24">
        <f>SUM('PACC-2015'!$E116:$H116)</f>
        <v>100</v>
      </c>
      <c r="J116" s="25">
        <v>400</v>
      </c>
      <c r="K116" s="25">
        <f t="shared" si="6"/>
        <v>40000</v>
      </c>
      <c r="L116" s="25"/>
      <c r="M116" s="37"/>
      <c r="N116" s="28"/>
      <c r="O116" s="28"/>
      <c r="P116" s="28"/>
      <c r="U116" s="4" t="s">
        <v>132</v>
      </c>
    </row>
    <row r="117" spans="2:21" ht="18">
      <c r="B117" s="45" t="s">
        <v>55</v>
      </c>
      <c r="C117" s="51" t="s">
        <v>988</v>
      </c>
      <c r="D117" s="45" t="s">
        <v>545</v>
      </c>
      <c r="E117" s="45">
        <v>25</v>
      </c>
      <c r="F117" s="45">
        <v>25</v>
      </c>
      <c r="G117" s="45">
        <v>25</v>
      </c>
      <c r="H117" s="45"/>
      <c r="I117" s="31">
        <f>SUM('PACC-2015'!$E117:$H117)</f>
        <v>75</v>
      </c>
      <c r="J117" s="46">
        <v>500</v>
      </c>
      <c r="K117" s="46">
        <f>+I117*J117</f>
        <v>37500</v>
      </c>
      <c r="L117" s="46"/>
      <c r="M117" s="39"/>
      <c r="N117" s="44"/>
      <c r="O117" s="44"/>
      <c r="P117" s="44"/>
      <c r="U117" s="4" t="s">
        <v>133</v>
      </c>
    </row>
    <row r="118" spans="2:21" ht="18">
      <c r="B118" s="23" t="s">
        <v>55</v>
      </c>
      <c r="C118" s="51" t="s">
        <v>564</v>
      </c>
      <c r="D118" s="30" t="s">
        <v>545</v>
      </c>
      <c r="E118" s="30">
        <v>30</v>
      </c>
      <c r="F118" s="30">
        <v>30</v>
      </c>
      <c r="G118" s="30">
        <v>30</v>
      </c>
      <c r="H118" s="30"/>
      <c r="I118" s="31">
        <f>SUM('PACC-2015'!$E118:$H118)</f>
        <v>90</v>
      </c>
      <c r="J118" s="32">
        <v>750</v>
      </c>
      <c r="K118" s="32">
        <f t="shared" si="6"/>
        <v>67500</v>
      </c>
      <c r="L118" s="32">
        <f>SUM(K85:K118)</f>
        <v>1461625</v>
      </c>
      <c r="M118" s="37" t="s">
        <v>20</v>
      </c>
      <c r="N118" s="28" t="s">
        <v>380</v>
      </c>
      <c r="O118" s="28"/>
      <c r="P118" s="28"/>
      <c r="U118" s="4" t="s">
        <v>134</v>
      </c>
    </row>
    <row r="119" spans="2:21" ht="18">
      <c r="B119" s="6" t="s">
        <v>57</v>
      </c>
      <c r="C119" s="51" t="s">
        <v>445</v>
      </c>
      <c r="D119" s="23" t="s">
        <v>382</v>
      </c>
      <c r="E119" s="6">
        <v>1700</v>
      </c>
      <c r="F119" s="6">
        <v>1700</v>
      </c>
      <c r="G119" s="6">
        <v>1700</v>
      </c>
      <c r="H119" s="6">
        <v>1700</v>
      </c>
      <c r="I119" s="7">
        <f>SUM('PACC-2015'!$E119:$H119)</f>
        <v>6800</v>
      </c>
      <c r="J119" s="8">
        <v>190</v>
      </c>
      <c r="K119" s="8">
        <f t="shared" si="6"/>
        <v>1292000</v>
      </c>
      <c r="L119" s="8"/>
      <c r="M119" s="23"/>
      <c r="N119" s="28"/>
      <c r="O119" s="28"/>
      <c r="P119" s="28"/>
      <c r="U119" s="4" t="s">
        <v>135</v>
      </c>
    </row>
    <row r="120" spans="2:21" ht="18">
      <c r="B120" s="23" t="s">
        <v>57</v>
      </c>
      <c r="C120" s="51" t="s">
        <v>381</v>
      </c>
      <c r="D120" s="23" t="s">
        <v>382</v>
      </c>
      <c r="E120" s="6">
        <v>1300</v>
      </c>
      <c r="F120" s="6">
        <v>1300</v>
      </c>
      <c r="G120" s="6">
        <v>1300</v>
      </c>
      <c r="H120" s="6">
        <v>1300</v>
      </c>
      <c r="I120" s="7">
        <f>SUM('PACC-2015'!$E120:$H120)</f>
        <v>5200</v>
      </c>
      <c r="J120" s="8">
        <v>170</v>
      </c>
      <c r="K120" s="8">
        <f t="shared" si="6"/>
        <v>884000</v>
      </c>
      <c r="L120" s="8"/>
      <c r="M120" s="23"/>
      <c r="N120" s="28"/>
      <c r="O120" s="28"/>
      <c r="P120" s="28"/>
      <c r="U120" s="4" t="s">
        <v>136</v>
      </c>
    </row>
    <row r="121" spans="2:21" ht="18">
      <c r="B121" s="30" t="s">
        <v>57</v>
      </c>
      <c r="C121" s="51" t="s">
        <v>701</v>
      </c>
      <c r="D121" s="30" t="s">
        <v>382</v>
      </c>
      <c r="E121" s="30">
        <v>200</v>
      </c>
      <c r="F121" s="30">
        <v>200</v>
      </c>
      <c r="G121" s="30">
        <v>200</v>
      </c>
      <c r="H121" s="30">
        <v>200</v>
      </c>
      <c r="I121" s="31">
        <f>SUM('PACC-2015'!$E121:$H121)</f>
        <v>800</v>
      </c>
      <c r="J121" s="32">
        <v>200</v>
      </c>
      <c r="K121" s="32">
        <f>+I121*J121</f>
        <v>160000</v>
      </c>
      <c r="L121" s="32"/>
      <c r="M121" s="30"/>
      <c r="N121" s="40"/>
      <c r="O121" s="44"/>
      <c r="P121" s="44"/>
      <c r="U121" s="4" t="s">
        <v>137</v>
      </c>
    </row>
    <row r="122" spans="2:21" ht="18">
      <c r="B122" s="23" t="s">
        <v>57</v>
      </c>
      <c r="C122" s="51" t="s">
        <v>529</v>
      </c>
      <c r="D122" s="30" t="s">
        <v>382</v>
      </c>
      <c r="E122" s="30">
        <v>300</v>
      </c>
      <c r="F122" s="30">
        <v>300</v>
      </c>
      <c r="G122" s="30">
        <v>300</v>
      </c>
      <c r="H122" s="30">
        <v>300</v>
      </c>
      <c r="I122" s="31">
        <f>SUM('PACC-2015'!$E122:$H122)</f>
        <v>1200</v>
      </c>
      <c r="J122" s="32">
        <v>90</v>
      </c>
      <c r="K122" s="32">
        <f t="shared" si="6"/>
        <v>108000</v>
      </c>
      <c r="L122" s="32">
        <f>SUM(K119:K122)</f>
        <v>2444000</v>
      </c>
      <c r="M122" s="37" t="s">
        <v>20</v>
      </c>
      <c r="N122" s="28" t="s">
        <v>380</v>
      </c>
      <c r="O122" s="28"/>
      <c r="P122" s="28"/>
      <c r="U122" s="4" t="s">
        <v>138</v>
      </c>
    </row>
    <row r="123" spans="2:21" ht="18">
      <c r="B123" s="6" t="s">
        <v>59</v>
      </c>
      <c r="C123" s="51" t="s">
        <v>406</v>
      </c>
      <c r="D123" s="45" t="s">
        <v>741</v>
      </c>
      <c r="E123" s="6">
        <v>4</v>
      </c>
      <c r="F123" s="6">
        <v>4</v>
      </c>
      <c r="G123" s="6">
        <v>4</v>
      </c>
      <c r="H123" s="6">
        <v>4</v>
      </c>
      <c r="I123" s="7">
        <f>SUM('PACC-2015'!$E123:$H123)</f>
        <v>16</v>
      </c>
      <c r="J123" s="8">
        <v>5000</v>
      </c>
      <c r="K123" s="8">
        <f t="shared" si="6"/>
        <v>80000</v>
      </c>
      <c r="L123" s="8"/>
      <c r="M123" s="37"/>
      <c r="N123" s="28"/>
      <c r="O123" s="28"/>
      <c r="P123" s="28"/>
      <c r="U123" s="4" t="s">
        <v>139</v>
      </c>
    </row>
    <row r="124" spans="2:21" ht="18">
      <c r="B124" s="23" t="s">
        <v>59</v>
      </c>
      <c r="C124" s="51" t="s">
        <v>923</v>
      </c>
      <c r="D124" s="23" t="s">
        <v>379</v>
      </c>
      <c r="E124" s="23">
        <v>8</v>
      </c>
      <c r="F124" s="23">
        <v>8</v>
      </c>
      <c r="G124" s="23"/>
      <c r="H124" s="23">
        <v>12</v>
      </c>
      <c r="I124" s="7">
        <f>SUM('PACC-2015'!$E124:$H124)</f>
        <v>28</v>
      </c>
      <c r="J124" s="8">
        <v>250</v>
      </c>
      <c r="K124" s="8">
        <f t="shared" si="6"/>
        <v>7000</v>
      </c>
      <c r="L124" s="8"/>
      <c r="M124" s="37"/>
      <c r="N124" s="28"/>
      <c r="O124" s="28"/>
      <c r="P124" s="28"/>
      <c r="U124" s="4" t="s">
        <v>140</v>
      </c>
    </row>
    <row r="125" spans="2:21" ht="18">
      <c r="B125" s="23" t="s">
        <v>59</v>
      </c>
      <c r="C125" s="51" t="s">
        <v>525</v>
      </c>
      <c r="D125" s="30" t="s">
        <v>382</v>
      </c>
      <c r="E125" s="30">
        <v>5</v>
      </c>
      <c r="F125" s="30">
        <v>5</v>
      </c>
      <c r="G125" s="30">
        <v>1</v>
      </c>
      <c r="H125" s="30">
        <v>1</v>
      </c>
      <c r="I125" s="31">
        <f>SUM('PACC-2015'!$E125:$H125)</f>
        <v>12</v>
      </c>
      <c r="J125" s="32">
        <v>1600</v>
      </c>
      <c r="K125" s="32">
        <f t="shared" si="6"/>
        <v>19200</v>
      </c>
      <c r="L125" s="32"/>
      <c r="M125" s="37"/>
      <c r="N125" s="28"/>
      <c r="O125" s="28"/>
      <c r="P125" s="28"/>
      <c r="U125" s="4" t="s">
        <v>141</v>
      </c>
    </row>
    <row r="126" spans="2:21" ht="18">
      <c r="B126" s="23" t="s">
        <v>59</v>
      </c>
      <c r="C126" s="51" t="s">
        <v>526</v>
      </c>
      <c r="D126" s="30" t="s">
        <v>527</v>
      </c>
      <c r="E126" s="30">
        <v>1</v>
      </c>
      <c r="F126" s="30">
        <v>1</v>
      </c>
      <c r="G126" s="30">
        <v>1</v>
      </c>
      <c r="H126" s="30">
        <v>1</v>
      </c>
      <c r="I126" s="31">
        <f>SUM('PACC-2015'!$E126:$H126)</f>
        <v>4</v>
      </c>
      <c r="J126" s="32">
        <v>2700</v>
      </c>
      <c r="K126" s="32">
        <f t="shared" si="6"/>
        <v>10800</v>
      </c>
      <c r="L126" s="32"/>
      <c r="M126" s="37"/>
      <c r="N126" s="28"/>
      <c r="O126" s="28"/>
      <c r="P126" s="28"/>
      <c r="U126" s="4" t="s">
        <v>142</v>
      </c>
    </row>
    <row r="127" spans="2:21" ht="18">
      <c r="B127" s="23" t="s">
        <v>59</v>
      </c>
      <c r="C127" s="51" t="s">
        <v>408</v>
      </c>
      <c r="D127" s="23" t="s">
        <v>407</v>
      </c>
      <c r="E127" s="6">
        <v>30</v>
      </c>
      <c r="F127" s="23">
        <v>30</v>
      </c>
      <c r="G127" s="23">
        <v>30</v>
      </c>
      <c r="H127" s="23">
        <v>30</v>
      </c>
      <c r="I127" s="7">
        <f>SUM('PACC-2015'!$E127:$H127)</f>
        <v>120</v>
      </c>
      <c r="J127" s="8">
        <v>260</v>
      </c>
      <c r="K127" s="8">
        <f t="shared" si="6"/>
        <v>31200</v>
      </c>
      <c r="L127" s="8"/>
      <c r="M127" s="37"/>
      <c r="N127" s="28"/>
      <c r="O127" s="28"/>
      <c r="P127" s="28"/>
      <c r="U127" s="4" t="s">
        <v>143</v>
      </c>
    </row>
    <row r="128" spans="2:21" ht="18">
      <c r="B128" s="45" t="s">
        <v>59</v>
      </c>
      <c r="C128" s="51" t="s">
        <v>1183</v>
      </c>
      <c r="D128" s="45" t="s">
        <v>379</v>
      </c>
      <c r="E128" s="45"/>
      <c r="F128" s="45">
        <v>2</v>
      </c>
      <c r="G128" s="45"/>
      <c r="H128" s="45"/>
      <c r="I128" s="31">
        <f>SUM('PACC-2015'!$E128:$H128)</f>
        <v>2</v>
      </c>
      <c r="J128" s="46">
        <v>200</v>
      </c>
      <c r="K128" s="46">
        <f>+I128*J128</f>
        <v>400</v>
      </c>
      <c r="L128" s="46"/>
      <c r="M128" s="39"/>
      <c r="N128" s="44"/>
      <c r="O128" s="44"/>
      <c r="P128" s="44"/>
      <c r="U128" s="4" t="s">
        <v>144</v>
      </c>
    </row>
    <row r="129" spans="2:21" ht="18">
      <c r="B129" s="29" t="s">
        <v>59</v>
      </c>
      <c r="C129" s="51" t="s">
        <v>675</v>
      </c>
      <c r="D129" s="30" t="s">
        <v>379</v>
      </c>
      <c r="E129" s="30">
        <v>3</v>
      </c>
      <c r="F129" s="30">
        <v>3</v>
      </c>
      <c r="G129" s="30">
        <v>3</v>
      </c>
      <c r="H129" s="30">
        <v>3</v>
      </c>
      <c r="I129" s="31">
        <f>SUM('PACC-2015'!$E129:$H129)</f>
        <v>12</v>
      </c>
      <c r="J129" s="32">
        <v>600</v>
      </c>
      <c r="K129" s="25">
        <f t="shared" si="6"/>
        <v>7200</v>
      </c>
      <c r="L129" s="32"/>
      <c r="M129" s="37"/>
      <c r="N129" s="28"/>
      <c r="O129" s="40"/>
      <c r="P129" s="40"/>
      <c r="U129" s="4" t="s">
        <v>145</v>
      </c>
    </row>
    <row r="130" spans="2:21" ht="18">
      <c r="B130" s="23" t="s">
        <v>59</v>
      </c>
      <c r="C130" s="51" t="s">
        <v>409</v>
      </c>
      <c r="D130" s="23" t="s">
        <v>407</v>
      </c>
      <c r="E130" s="6">
        <v>50</v>
      </c>
      <c r="F130" s="23">
        <v>50</v>
      </c>
      <c r="G130" s="23">
        <v>50</v>
      </c>
      <c r="H130" s="23">
        <v>50</v>
      </c>
      <c r="I130" s="7">
        <f>SUM('PACC-2015'!$E130:$H130)</f>
        <v>200</v>
      </c>
      <c r="J130" s="8">
        <v>260</v>
      </c>
      <c r="K130" s="8">
        <f t="shared" si="6"/>
        <v>52000</v>
      </c>
      <c r="L130" s="8"/>
      <c r="M130" s="37"/>
      <c r="N130" s="28"/>
      <c r="O130" s="28"/>
      <c r="P130" s="28"/>
      <c r="U130" s="4" t="s">
        <v>146</v>
      </c>
    </row>
    <row r="131" spans="2:21" ht="18">
      <c r="B131" s="23" t="s">
        <v>59</v>
      </c>
      <c r="C131" s="51" t="s">
        <v>410</v>
      </c>
      <c r="D131" s="23" t="s">
        <v>407</v>
      </c>
      <c r="E131" s="6">
        <v>25</v>
      </c>
      <c r="F131" s="23">
        <v>25</v>
      </c>
      <c r="G131" s="23">
        <v>25</v>
      </c>
      <c r="H131" s="23">
        <v>25</v>
      </c>
      <c r="I131" s="7">
        <f>SUM('PACC-2015'!$E131:$H131)</f>
        <v>100</v>
      </c>
      <c r="J131" s="8">
        <v>280</v>
      </c>
      <c r="K131" s="8">
        <f t="shared" si="6"/>
        <v>28000</v>
      </c>
      <c r="L131" s="8"/>
      <c r="M131" s="37"/>
      <c r="N131" s="28"/>
      <c r="O131" s="28"/>
      <c r="P131" s="28"/>
      <c r="U131" s="4" t="s">
        <v>147</v>
      </c>
    </row>
    <row r="132" spans="2:21" ht="18">
      <c r="B132" s="30" t="s">
        <v>59</v>
      </c>
      <c r="C132" s="51" t="s">
        <v>834</v>
      </c>
      <c r="D132" s="30" t="s">
        <v>476</v>
      </c>
      <c r="E132" s="30">
        <v>2</v>
      </c>
      <c r="F132" s="30">
        <v>2</v>
      </c>
      <c r="G132" s="30">
        <v>4</v>
      </c>
      <c r="H132" s="30"/>
      <c r="I132" s="31">
        <f>SUM('PACC-2015'!$E132:$H132)</f>
        <v>8</v>
      </c>
      <c r="J132" s="32">
        <v>3500</v>
      </c>
      <c r="K132" s="32">
        <f>+I132*J132</f>
        <v>28000</v>
      </c>
      <c r="L132" s="32"/>
      <c r="M132" s="39"/>
      <c r="N132" s="44"/>
      <c r="O132" s="44"/>
      <c r="P132" s="44"/>
      <c r="U132" s="4" t="s">
        <v>148</v>
      </c>
    </row>
    <row r="133" spans="2:21" ht="18">
      <c r="B133" s="23" t="s">
        <v>59</v>
      </c>
      <c r="C133" s="51" t="s">
        <v>412</v>
      </c>
      <c r="D133" s="23" t="s">
        <v>407</v>
      </c>
      <c r="E133" s="30">
        <v>25</v>
      </c>
      <c r="F133" s="23">
        <v>25</v>
      </c>
      <c r="G133" s="23">
        <v>25</v>
      </c>
      <c r="H133" s="23">
        <v>25</v>
      </c>
      <c r="I133" s="31">
        <f>SUM('PACC-2015'!$E133:$H133)</f>
        <v>100</v>
      </c>
      <c r="J133" s="32">
        <v>200</v>
      </c>
      <c r="K133" s="32">
        <f t="shared" si="6"/>
        <v>20000</v>
      </c>
      <c r="L133" s="32"/>
      <c r="M133" s="37"/>
      <c r="N133" s="28"/>
      <c r="O133" s="28"/>
      <c r="P133" s="28"/>
      <c r="U133" s="4" t="s">
        <v>149</v>
      </c>
    </row>
    <row r="134" spans="2:21" ht="18">
      <c r="B134" s="23" t="s">
        <v>59</v>
      </c>
      <c r="C134" s="51" t="s">
        <v>411</v>
      </c>
      <c r="D134" s="23" t="s">
        <v>382</v>
      </c>
      <c r="E134" s="6">
        <v>10</v>
      </c>
      <c r="F134" s="6">
        <v>10</v>
      </c>
      <c r="G134" s="6">
        <v>10</v>
      </c>
      <c r="H134" s="6">
        <v>10</v>
      </c>
      <c r="I134" s="31">
        <f>SUM('PACC-2015'!$E134:$H134)</f>
        <v>40</v>
      </c>
      <c r="J134" s="8">
        <v>600</v>
      </c>
      <c r="K134" s="8">
        <f t="shared" si="6"/>
        <v>24000</v>
      </c>
      <c r="L134" s="8">
        <f>SUM(K123:K134)</f>
        <v>307800</v>
      </c>
      <c r="M134" s="37" t="s">
        <v>17</v>
      </c>
      <c r="N134" s="28" t="s">
        <v>380</v>
      </c>
      <c r="O134" s="28"/>
      <c r="P134" s="28"/>
      <c r="U134" s="4" t="s">
        <v>150</v>
      </c>
    </row>
    <row r="135" spans="2:21" ht="18">
      <c r="B135" s="23" t="s">
        <v>66</v>
      </c>
      <c r="C135" s="52" t="s">
        <v>702</v>
      </c>
      <c r="D135" s="33" t="s">
        <v>379</v>
      </c>
      <c r="E135" s="33">
        <v>1</v>
      </c>
      <c r="F135" s="33">
        <v>1</v>
      </c>
      <c r="G135" s="33">
        <v>1</v>
      </c>
      <c r="H135" s="33"/>
      <c r="I135" s="24">
        <f>SUM('PACC-2015'!$E135:$H135)</f>
        <v>3</v>
      </c>
      <c r="J135" s="25">
        <v>2800</v>
      </c>
      <c r="K135" s="25">
        <f t="shared" si="6"/>
        <v>8400</v>
      </c>
      <c r="L135" s="32"/>
      <c r="M135" s="37"/>
      <c r="N135" s="28"/>
      <c r="O135" s="28"/>
      <c r="P135" s="28"/>
      <c r="U135" s="4" t="s">
        <v>151</v>
      </c>
    </row>
    <row r="136" spans="2:21" ht="18">
      <c r="B136" s="45" t="s">
        <v>66</v>
      </c>
      <c r="C136" s="52" t="s">
        <v>921</v>
      </c>
      <c r="D136" s="33" t="s">
        <v>379</v>
      </c>
      <c r="E136" s="33">
        <v>2</v>
      </c>
      <c r="F136" s="33"/>
      <c r="G136" s="33">
        <v>2</v>
      </c>
      <c r="H136" s="33"/>
      <c r="I136" s="31">
        <f>SUM('PACC-2015'!$E136:$H136)</f>
        <v>4</v>
      </c>
      <c r="J136" s="46">
        <v>35000</v>
      </c>
      <c r="K136" s="46">
        <f>+I136*J136</f>
        <v>140000</v>
      </c>
      <c r="L136" s="46"/>
      <c r="M136" s="39"/>
      <c r="N136" s="44"/>
      <c r="O136" s="44"/>
      <c r="P136" s="44"/>
      <c r="U136" s="4" t="s">
        <v>152</v>
      </c>
    </row>
    <row r="137" spans="2:21" ht="18">
      <c r="B137" s="45" t="s">
        <v>66</v>
      </c>
      <c r="C137" s="52" t="s">
        <v>931</v>
      </c>
      <c r="D137" s="33" t="s">
        <v>379</v>
      </c>
      <c r="E137" s="33">
        <v>1</v>
      </c>
      <c r="F137" s="33"/>
      <c r="G137" s="33"/>
      <c r="H137" s="33"/>
      <c r="I137" s="31">
        <f>SUM('PACC-2015'!$E137:$H137)</f>
        <v>1</v>
      </c>
      <c r="J137" s="46">
        <v>45000</v>
      </c>
      <c r="K137" s="46">
        <f>+I137*J137</f>
        <v>45000</v>
      </c>
      <c r="L137" s="46"/>
      <c r="M137" s="39"/>
      <c r="N137" s="44"/>
      <c r="O137" s="44"/>
      <c r="P137" s="44"/>
      <c r="U137" s="4" t="s">
        <v>153</v>
      </c>
    </row>
    <row r="138" spans="2:21" ht="18">
      <c r="B138" s="45" t="s">
        <v>66</v>
      </c>
      <c r="C138" s="51" t="s">
        <v>1182</v>
      </c>
      <c r="D138" s="45" t="s">
        <v>379</v>
      </c>
      <c r="E138" s="45">
        <v>1</v>
      </c>
      <c r="F138" s="45">
        <v>1</v>
      </c>
      <c r="G138" s="45"/>
      <c r="H138" s="45"/>
      <c r="I138" s="31">
        <f>SUM('PACC-2015'!$E138:$H138)</f>
        <v>2</v>
      </c>
      <c r="J138" s="46">
        <v>60000</v>
      </c>
      <c r="K138" s="46">
        <f>+I138*J138</f>
        <v>120000</v>
      </c>
      <c r="L138" s="46">
        <f>SUM(K135:K138)</f>
        <v>313400</v>
      </c>
      <c r="M138" s="39" t="s">
        <v>17</v>
      </c>
      <c r="N138" s="44" t="s">
        <v>380</v>
      </c>
      <c r="O138" s="44"/>
      <c r="P138" s="44"/>
      <c r="U138" s="4" t="s">
        <v>154</v>
      </c>
    </row>
    <row r="139" spans="2:21" ht="18">
      <c r="B139" s="23" t="s">
        <v>72</v>
      </c>
      <c r="C139" s="51" t="s">
        <v>497</v>
      </c>
      <c r="D139" s="23" t="s">
        <v>379</v>
      </c>
      <c r="E139" s="23">
        <v>1</v>
      </c>
      <c r="F139" s="23"/>
      <c r="G139" s="23"/>
      <c r="H139" s="23"/>
      <c r="I139" s="24">
        <f>SUM('PACC-2015'!$E139:$H139)</f>
        <v>1</v>
      </c>
      <c r="J139" s="25">
        <v>30000</v>
      </c>
      <c r="K139" s="25">
        <f t="shared" si="6"/>
        <v>30000</v>
      </c>
      <c r="L139" s="25">
        <f>SUM(K139)</f>
        <v>30000</v>
      </c>
      <c r="M139" s="37" t="s">
        <v>18</v>
      </c>
      <c r="N139" s="28" t="s">
        <v>380</v>
      </c>
      <c r="O139" s="28"/>
      <c r="P139" s="28"/>
      <c r="U139" s="4" t="s">
        <v>155</v>
      </c>
    </row>
    <row r="140" spans="2:21" ht="18">
      <c r="B140" s="6" t="s">
        <v>84</v>
      </c>
      <c r="C140" s="51" t="s">
        <v>703</v>
      </c>
      <c r="D140" s="23" t="s">
        <v>379</v>
      </c>
      <c r="E140" s="6">
        <v>5000</v>
      </c>
      <c r="F140" s="30">
        <v>5000</v>
      </c>
      <c r="G140" s="30">
        <v>5000</v>
      </c>
      <c r="H140" s="30">
        <v>5000</v>
      </c>
      <c r="I140" s="7">
        <f>SUM('PACC-2015'!$E140:$H140)</f>
        <v>20000</v>
      </c>
      <c r="J140" s="8">
        <v>10</v>
      </c>
      <c r="K140" s="8">
        <f t="shared" si="6"/>
        <v>200000</v>
      </c>
      <c r="L140" s="8"/>
      <c r="M140" s="37"/>
      <c r="N140" s="28"/>
      <c r="O140" s="28"/>
      <c r="P140" s="28"/>
      <c r="U140" s="4" t="s">
        <v>156</v>
      </c>
    </row>
    <row r="141" spans="2:21" ht="18">
      <c r="B141" s="23" t="s">
        <v>84</v>
      </c>
      <c r="C141" s="51" t="s">
        <v>704</v>
      </c>
      <c r="D141" s="30" t="s">
        <v>379</v>
      </c>
      <c r="E141" s="30">
        <v>2750</v>
      </c>
      <c r="F141" s="30">
        <v>2250</v>
      </c>
      <c r="G141" s="30">
        <v>2000</v>
      </c>
      <c r="H141" s="30">
        <v>2000</v>
      </c>
      <c r="I141" s="31">
        <f>SUM('PACC-2015'!$E141:$H141)</f>
        <v>9000</v>
      </c>
      <c r="J141" s="32">
        <v>2</v>
      </c>
      <c r="K141" s="32">
        <f t="shared" si="6"/>
        <v>18000</v>
      </c>
      <c r="L141" s="32"/>
      <c r="M141" s="37"/>
      <c r="N141" s="28"/>
      <c r="O141" s="28"/>
      <c r="P141" s="28"/>
      <c r="U141" s="4" t="s">
        <v>157</v>
      </c>
    </row>
    <row r="142" spans="2:21" ht="18">
      <c r="B142" s="23" t="s">
        <v>84</v>
      </c>
      <c r="C142" s="51" t="s">
        <v>464</v>
      </c>
      <c r="D142" s="30" t="s">
        <v>379</v>
      </c>
      <c r="E142" s="30">
        <v>3800</v>
      </c>
      <c r="F142" s="30">
        <v>3750</v>
      </c>
      <c r="G142" s="30">
        <v>3000</v>
      </c>
      <c r="H142" s="30">
        <v>3000</v>
      </c>
      <c r="I142" s="31">
        <f>SUM('PACC-2015'!$E142:$H142)</f>
        <v>13550</v>
      </c>
      <c r="J142" s="32">
        <v>0.6</v>
      </c>
      <c r="K142" s="32">
        <f t="shared" si="6"/>
        <v>8130</v>
      </c>
      <c r="L142" s="32"/>
      <c r="M142" s="37"/>
      <c r="N142" s="28"/>
      <c r="O142" s="28"/>
      <c r="P142" s="28"/>
      <c r="U142" s="4" t="s">
        <v>158</v>
      </c>
    </row>
    <row r="143" spans="2:21" ht="18">
      <c r="B143" s="23" t="s">
        <v>84</v>
      </c>
      <c r="C143" s="51" t="s">
        <v>591</v>
      </c>
      <c r="D143" s="30" t="s">
        <v>379</v>
      </c>
      <c r="E143" s="30">
        <v>3000</v>
      </c>
      <c r="F143" s="30">
        <v>3000</v>
      </c>
      <c r="G143" s="30">
        <v>3000</v>
      </c>
      <c r="H143" s="30"/>
      <c r="I143" s="31">
        <f>SUM('PACC-2015'!$E143:$H143)</f>
        <v>9000</v>
      </c>
      <c r="J143" s="32">
        <v>0.6</v>
      </c>
      <c r="K143" s="32">
        <f t="shared" si="6"/>
        <v>5400</v>
      </c>
      <c r="L143" s="32"/>
      <c r="M143" s="37"/>
      <c r="N143" s="28"/>
      <c r="O143" s="28"/>
      <c r="P143" s="28"/>
      <c r="U143" s="4" t="s">
        <v>159</v>
      </c>
    </row>
    <row r="144" spans="2:21" ht="18">
      <c r="B144" s="23" t="s">
        <v>84</v>
      </c>
      <c r="C144" s="51" t="s">
        <v>1057</v>
      </c>
      <c r="D144" s="30" t="s">
        <v>379</v>
      </c>
      <c r="E144" s="30">
        <v>2800</v>
      </c>
      <c r="F144" s="30">
        <v>2800</v>
      </c>
      <c r="G144" s="30">
        <v>2800</v>
      </c>
      <c r="H144" s="30">
        <v>2800</v>
      </c>
      <c r="I144" s="31">
        <f>SUM('PACC-2015'!$E144:$H144)</f>
        <v>11200</v>
      </c>
      <c r="J144" s="32">
        <v>3</v>
      </c>
      <c r="K144" s="32">
        <f t="shared" si="6"/>
        <v>33600</v>
      </c>
      <c r="L144" s="32"/>
      <c r="M144" s="37"/>
      <c r="N144" s="28"/>
      <c r="O144" s="28"/>
      <c r="P144" s="28"/>
      <c r="U144" s="4" t="s">
        <v>160</v>
      </c>
    </row>
    <row r="145" spans="2:21" ht="18">
      <c r="B145" s="23" t="s">
        <v>84</v>
      </c>
      <c r="C145" s="51" t="s">
        <v>592</v>
      </c>
      <c r="D145" s="30" t="s">
        <v>379</v>
      </c>
      <c r="E145" s="30">
        <v>1000</v>
      </c>
      <c r="F145" s="30">
        <v>1000</v>
      </c>
      <c r="G145" s="30">
        <v>1000</v>
      </c>
      <c r="H145" s="30">
        <v>1000</v>
      </c>
      <c r="I145" s="31">
        <f>SUM('PACC-2015'!$E145:$H145)</f>
        <v>4000</v>
      </c>
      <c r="J145" s="32">
        <v>2</v>
      </c>
      <c r="K145" s="32">
        <f t="shared" si="6"/>
        <v>8000</v>
      </c>
      <c r="L145" s="32"/>
      <c r="M145" s="37"/>
      <c r="N145" s="28"/>
      <c r="O145" s="28"/>
      <c r="P145" s="28"/>
      <c r="U145" s="4" t="s">
        <v>161</v>
      </c>
    </row>
    <row r="146" spans="2:21" ht="18">
      <c r="B146" s="30" t="s">
        <v>84</v>
      </c>
      <c r="C146" s="51" t="s">
        <v>814</v>
      </c>
      <c r="D146" s="45" t="s">
        <v>640</v>
      </c>
      <c r="E146" s="30">
        <v>1</v>
      </c>
      <c r="F146" s="30"/>
      <c r="G146" s="30">
        <v>1</v>
      </c>
      <c r="H146" s="30"/>
      <c r="I146" s="31">
        <f>SUM('PACC-2015'!$E146:$H146)</f>
        <v>2</v>
      </c>
      <c r="J146" s="32">
        <v>90</v>
      </c>
      <c r="K146" s="32">
        <f>+I146*J146</f>
        <v>180</v>
      </c>
      <c r="L146" s="32"/>
      <c r="M146" s="39"/>
      <c r="N146" s="44"/>
      <c r="O146" s="44"/>
      <c r="P146" s="44"/>
      <c r="U146" s="4" t="s">
        <v>162</v>
      </c>
    </row>
    <row r="147" spans="2:21" ht="18">
      <c r="B147" s="23" t="s">
        <v>84</v>
      </c>
      <c r="C147" s="51" t="s">
        <v>648</v>
      </c>
      <c r="D147" s="30" t="s">
        <v>379</v>
      </c>
      <c r="E147" s="30">
        <v>10</v>
      </c>
      <c r="F147" s="30">
        <v>3</v>
      </c>
      <c r="G147" s="30">
        <v>10</v>
      </c>
      <c r="H147" s="30">
        <v>3</v>
      </c>
      <c r="I147" s="31">
        <f>SUM('PACC-2015'!$E147:$H147)</f>
        <v>26</v>
      </c>
      <c r="J147" s="32">
        <v>225</v>
      </c>
      <c r="K147" s="32">
        <f t="shared" si="6"/>
        <v>5850</v>
      </c>
      <c r="L147" s="32"/>
      <c r="M147" s="37"/>
      <c r="N147" s="28"/>
      <c r="O147" s="28"/>
      <c r="P147" s="28"/>
      <c r="U147" s="4" t="s">
        <v>163</v>
      </c>
    </row>
    <row r="148" spans="2:21" ht="18">
      <c r="B148" s="30" t="s">
        <v>84</v>
      </c>
      <c r="C148" s="51" t="s">
        <v>705</v>
      </c>
      <c r="D148" s="30" t="s">
        <v>379</v>
      </c>
      <c r="E148" s="30">
        <v>100</v>
      </c>
      <c r="F148" s="30">
        <v>100</v>
      </c>
      <c r="G148" s="30">
        <v>100</v>
      </c>
      <c r="H148" s="30"/>
      <c r="I148" s="31">
        <f>SUM('PACC-2015'!$E148:$H148)</f>
        <v>300</v>
      </c>
      <c r="J148" s="32">
        <v>80</v>
      </c>
      <c r="K148" s="32">
        <f>+I148*J148</f>
        <v>24000</v>
      </c>
      <c r="L148" s="32"/>
      <c r="M148" s="39"/>
      <c r="N148" s="40"/>
      <c r="O148" s="44"/>
      <c r="P148" s="44"/>
      <c r="U148" s="4" t="s">
        <v>164</v>
      </c>
    </row>
    <row r="149" spans="2:21" ht="18">
      <c r="B149" s="23" t="s">
        <v>84</v>
      </c>
      <c r="C149" s="51" t="s">
        <v>706</v>
      </c>
      <c r="D149" s="30" t="s">
        <v>379</v>
      </c>
      <c r="E149" s="30">
        <v>1000</v>
      </c>
      <c r="F149" s="30">
        <v>200</v>
      </c>
      <c r="G149" s="30">
        <v>200</v>
      </c>
      <c r="H149" s="30"/>
      <c r="I149" s="31">
        <f>SUM('PACC-2015'!$E149:$H149)</f>
        <v>1400</v>
      </c>
      <c r="J149" s="32">
        <v>80</v>
      </c>
      <c r="K149" s="32">
        <f t="shared" si="6"/>
        <v>112000</v>
      </c>
      <c r="L149" s="32"/>
      <c r="M149" s="37"/>
      <c r="N149" s="28"/>
      <c r="O149" s="28"/>
      <c r="P149" s="28"/>
      <c r="U149" s="4" t="s">
        <v>165</v>
      </c>
    </row>
    <row r="150" spans="2:21" ht="18">
      <c r="B150" s="23" t="s">
        <v>84</v>
      </c>
      <c r="C150" s="51" t="s">
        <v>539</v>
      </c>
      <c r="D150" s="30" t="s">
        <v>379</v>
      </c>
      <c r="E150" s="30">
        <v>2</v>
      </c>
      <c r="F150" s="30">
        <v>2</v>
      </c>
      <c r="G150" s="30">
        <v>2</v>
      </c>
      <c r="H150" s="30"/>
      <c r="I150" s="31">
        <f>SUM('PACC-2015'!$E150:$H150)</f>
        <v>6</v>
      </c>
      <c r="J150" s="32">
        <v>600</v>
      </c>
      <c r="K150" s="32">
        <f t="shared" si="6"/>
        <v>3600</v>
      </c>
      <c r="L150" s="32"/>
      <c r="M150" s="37"/>
      <c r="N150" s="28"/>
      <c r="O150" s="28"/>
      <c r="P150" s="28"/>
      <c r="U150" s="4" t="s">
        <v>166</v>
      </c>
    </row>
    <row r="151" spans="2:21" ht="18">
      <c r="B151" s="45" t="s">
        <v>84</v>
      </c>
      <c r="C151" s="51" t="s">
        <v>1058</v>
      </c>
      <c r="D151" s="45" t="s">
        <v>379</v>
      </c>
      <c r="E151" s="45">
        <v>3000</v>
      </c>
      <c r="F151" s="45">
        <v>3000</v>
      </c>
      <c r="G151" s="45">
        <v>3000</v>
      </c>
      <c r="H151" s="45"/>
      <c r="I151" s="31">
        <f>SUM('PACC-2015'!$E151:$H151)</f>
        <v>9000</v>
      </c>
      <c r="J151" s="46">
        <v>18</v>
      </c>
      <c r="K151" s="46">
        <f>+I151*J151</f>
        <v>162000</v>
      </c>
      <c r="L151" s="46"/>
      <c r="M151" s="39"/>
      <c r="N151" s="44"/>
      <c r="O151" s="44"/>
      <c r="P151" s="44"/>
      <c r="U151" s="4" t="s">
        <v>167</v>
      </c>
    </row>
    <row r="152" spans="2:21" ht="18">
      <c r="B152" s="45" t="s">
        <v>84</v>
      </c>
      <c r="C152" s="51" t="s">
        <v>1059</v>
      </c>
      <c r="D152" s="45" t="s">
        <v>379</v>
      </c>
      <c r="E152" s="45">
        <v>500</v>
      </c>
      <c r="F152" s="45">
        <v>500</v>
      </c>
      <c r="G152" s="45"/>
      <c r="H152" s="45"/>
      <c r="I152" s="31">
        <f>SUM('PACC-2015'!$E152:$H152)</f>
        <v>1000</v>
      </c>
      <c r="J152" s="46">
        <v>40</v>
      </c>
      <c r="K152" s="46">
        <f>+I152*J152</f>
        <v>40000</v>
      </c>
      <c r="L152" s="46"/>
      <c r="M152" s="39"/>
      <c r="N152" s="44"/>
      <c r="O152" s="44"/>
      <c r="P152" s="44"/>
      <c r="U152" s="4" t="s">
        <v>168</v>
      </c>
    </row>
    <row r="153" spans="2:21" ht="18">
      <c r="B153" s="23" t="s">
        <v>84</v>
      </c>
      <c r="C153" s="51" t="s">
        <v>588</v>
      </c>
      <c r="D153" s="30" t="s">
        <v>379</v>
      </c>
      <c r="E153" s="30">
        <v>1500</v>
      </c>
      <c r="F153" s="30">
        <v>1500</v>
      </c>
      <c r="G153" s="30">
        <v>1500</v>
      </c>
      <c r="H153" s="30">
        <v>1500</v>
      </c>
      <c r="I153" s="31">
        <f>SUM('PACC-2015'!$E153:$H153)</f>
        <v>6000</v>
      </c>
      <c r="J153" s="32">
        <v>10</v>
      </c>
      <c r="K153" s="32">
        <f t="shared" si="6"/>
        <v>60000</v>
      </c>
      <c r="L153" s="32"/>
      <c r="M153" s="37"/>
      <c r="N153" s="28"/>
      <c r="O153" s="28"/>
      <c r="P153" s="28"/>
      <c r="U153" s="4" t="s">
        <v>169</v>
      </c>
    </row>
    <row r="154" spans="2:21" ht="18">
      <c r="B154" s="23" t="s">
        <v>84</v>
      </c>
      <c r="C154" s="51" t="s">
        <v>1060</v>
      </c>
      <c r="D154" s="30" t="s">
        <v>379</v>
      </c>
      <c r="E154" s="30">
        <v>900</v>
      </c>
      <c r="F154" s="30">
        <v>800</v>
      </c>
      <c r="G154" s="30"/>
      <c r="H154" s="30"/>
      <c r="I154" s="31">
        <f>SUM('PACC-2015'!$E154:$H154)</f>
        <v>1700</v>
      </c>
      <c r="J154" s="32">
        <v>30</v>
      </c>
      <c r="K154" s="32">
        <f aca="true" t="shared" si="7" ref="K154:K192">+I154*J154</f>
        <v>51000</v>
      </c>
      <c r="L154" s="32"/>
      <c r="M154" s="37"/>
      <c r="N154" s="28"/>
      <c r="O154" s="28"/>
      <c r="P154" s="28"/>
      <c r="U154" s="4" t="s">
        <v>170</v>
      </c>
    </row>
    <row r="155" spans="2:21" ht="18">
      <c r="B155" s="30" t="s">
        <v>84</v>
      </c>
      <c r="C155" s="51" t="s">
        <v>1061</v>
      </c>
      <c r="D155" s="30" t="s">
        <v>379</v>
      </c>
      <c r="E155" s="30">
        <v>300</v>
      </c>
      <c r="F155" s="30"/>
      <c r="G155" s="30"/>
      <c r="H155" s="30"/>
      <c r="I155" s="31">
        <f>SUM('PACC-2015'!$E155:$H155)</f>
        <v>300</v>
      </c>
      <c r="J155" s="32">
        <v>60</v>
      </c>
      <c r="K155" s="32">
        <f>+I155*J155</f>
        <v>18000</v>
      </c>
      <c r="L155" s="32"/>
      <c r="M155" s="39"/>
      <c r="N155" s="40"/>
      <c r="O155" s="44"/>
      <c r="P155" s="44"/>
      <c r="U155" s="4" t="s">
        <v>171</v>
      </c>
    </row>
    <row r="156" spans="2:21" ht="18">
      <c r="B156" s="45" t="s">
        <v>84</v>
      </c>
      <c r="C156" s="51" t="s">
        <v>1068</v>
      </c>
      <c r="D156" s="45" t="s">
        <v>379</v>
      </c>
      <c r="E156" s="45">
        <v>25</v>
      </c>
      <c r="F156" s="45"/>
      <c r="G156" s="45"/>
      <c r="H156" s="45"/>
      <c r="I156" s="31">
        <f>SUM('PACC-2015'!$E156:$H156)</f>
        <v>25</v>
      </c>
      <c r="J156" s="46">
        <v>180</v>
      </c>
      <c r="K156" s="46">
        <f>+I156*J156</f>
        <v>4500</v>
      </c>
      <c r="L156" s="46"/>
      <c r="M156" s="39"/>
      <c r="N156" s="44"/>
      <c r="O156" s="44"/>
      <c r="P156" s="44"/>
      <c r="U156" s="4" t="s">
        <v>172</v>
      </c>
    </row>
    <row r="157" spans="2:21" ht="18">
      <c r="B157" s="45" t="s">
        <v>84</v>
      </c>
      <c r="C157" s="51" t="s">
        <v>1069</v>
      </c>
      <c r="D157" s="45" t="s">
        <v>379</v>
      </c>
      <c r="E157" s="45">
        <v>25</v>
      </c>
      <c r="F157" s="45"/>
      <c r="G157" s="45"/>
      <c r="H157" s="45"/>
      <c r="I157" s="31">
        <f>SUM('PACC-2015'!$E157:$H157)</f>
        <v>25</v>
      </c>
      <c r="J157" s="46">
        <v>30</v>
      </c>
      <c r="K157" s="46">
        <f>+I157*J157</f>
        <v>750</v>
      </c>
      <c r="L157" s="46"/>
      <c r="M157" s="39"/>
      <c r="N157" s="44"/>
      <c r="O157" s="44"/>
      <c r="P157" s="44"/>
      <c r="U157" s="4" t="s">
        <v>173</v>
      </c>
    </row>
    <row r="158" spans="2:21" ht="18">
      <c r="B158" s="30" t="s">
        <v>84</v>
      </c>
      <c r="C158" s="51" t="s">
        <v>1062</v>
      </c>
      <c r="D158" s="30" t="s">
        <v>379</v>
      </c>
      <c r="E158" s="30">
        <v>1</v>
      </c>
      <c r="F158" s="30">
        <v>1</v>
      </c>
      <c r="G158" s="30"/>
      <c r="H158" s="30"/>
      <c r="I158" s="31">
        <f>SUM('PACC-2015'!$E158:$H158)</f>
        <v>2</v>
      </c>
      <c r="J158" s="32">
        <v>30</v>
      </c>
      <c r="K158" s="32">
        <f>+I158*J158</f>
        <v>60</v>
      </c>
      <c r="L158" s="32"/>
      <c r="M158" s="39"/>
      <c r="N158" s="40"/>
      <c r="O158" s="44"/>
      <c r="P158" s="44"/>
      <c r="U158" s="4" t="s">
        <v>174</v>
      </c>
    </row>
    <row r="159" spans="2:21" ht="18">
      <c r="B159" s="23" t="s">
        <v>84</v>
      </c>
      <c r="C159" s="51" t="s">
        <v>1063</v>
      </c>
      <c r="D159" s="30" t="s">
        <v>379</v>
      </c>
      <c r="E159" s="30">
        <v>2</v>
      </c>
      <c r="F159" s="30">
        <v>2</v>
      </c>
      <c r="G159" s="30"/>
      <c r="H159" s="30"/>
      <c r="I159" s="31">
        <f>SUM('PACC-2015'!$E159:$H159)</f>
        <v>4</v>
      </c>
      <c r="J159" s="32">
        <v>30</v>
      </c>
      <c r="K159" s="32">
        <f t="shared" si="7"/>
        <v>120</v>
      </c>
      <c r="L159" s="32"/>
      <c r="M159" s="37"/>
      <c r="N159" s="28"/>
      <c r="O159" s="28"/>
      <c r="P159" s="28"/>
      <c r="U159" s="4" t="s">
        <v>175</v>
      </c>
    </row>
    <row r="160" spans="2:21" ht="18">
      <c r="B160" s="30" t="s">
        <v>84</v>
      </c>
      <c r="C160" s="51" t="s">
        <v>1064</v>
      </c>
      <c r="D160" s="30" t="s">
        <v>379</v>
      </c>
      <c r="E160" s="30">
        <v>500</v>
      </c>
      <c r="F160" s="30">
        <v>500</v>
      </c>
      <c r="G160" s="30"/>
      <c r="H160" s="30"/>
      <c r="I160" s="31">
        <f>SUM('PACC-2015'!$E160:$H160)</f>
        <v>1000</v>
      </c>
      <c r="J160" s="32">
        <v>6</v>
      </c>
      <c r="K160" s="32">
        <f t="shared" si="7"/>
        <v>6000</v>
      </c>
      <c r="L160" s="32"/>
      <c r="M160" s="37"/>
      <c r="N160" s="28"/>
      <c r="O160" s="28"/>
      <c r="P160" s="28"/>
      <c r="U160" s="4" t="s">
        <v>176</v>
      </c>
    </row>
    <row r="161" spans="2:21" ht="18">
      <c r="B161" s="30" t="s">
        <v>84</v>
      </c>
      <c r="C161" s="51" t="s">
        <v>1065</v>
      </c>
      <c r="D161" s="30" t="s">
        <v>379</v>
      </c>
      <c r="E161" s="30">
        <v>400</v>
      </c>
      <c r="F161" s="30">
        <v>400</v>
      </c>
      <c r="G161" s="30"/>
      <c r="H161" s="30"/>
      <c r="I161" s="31">
        <f>SUM('PACC-2015'!$E161:$H161)</f>
        <v>800</v>
      </c>
      <c r="J161" s="32">
        <v>10</v>
      </c>
      <c r="K161" s="32">
        <f t="shared" si="7"/>
        <v>8000</v>
      </c>
      <c r="L161" s="32"/>
      <c r="M161" s="37"/>
      <c r="N161" s="28"/>
      <c r="O161" s="28"/>
      <c r="P161" s="28"/>
      <c r="U161" s="4" t="s">
        <v>177</v>
      </c>
    </row>
    <row r="162" spans="2:21" ht="18">
      <c r="B162" s="45" t="s">
        <v>84</v>
      </c>
      <c r="C162" s="51" t="s">
        <v>1066</v>
      </c>
      <c r="D162" s="45" t="s">
        <v>379</v>
      </c>
      <c r="E162" s="45">
        <v>400</v>
      </c>
      <c r="F162" s="45"/>
      <c r="G162" s="45"/>
      <c r="H162" s="45"/>
      <c r="I162" s="31">
        <f>SUM('PACC-2015'!$E162:$H162)</f>
        <v>400</v>
      </c>
      <c r="J162" s="46">
        <v>85</v>
      </c>
      <c r="K162" s="46">
        <f>+I162*J162</f>
        <v>34000</v>
      </c>
      <c r="L162" s="46"/>
      <c r="M162" s="39"/>
      <c r="N162" s="44"/>
      <c r="O162" s="44"/>
      <c r="P162" s="44"/>
      <c r="U162" s="4" t="s">
        <v>178</v>
      </c>
    </row>
    <row r="163" spans="2:21" ht="18">
      <c r="B163" s="30" t="s">
        <v>84</v>
      </c>
      <c r="C163" s="51" t="s">
        <v>649</v>
      </c>
      <c r="D163" s="30" t="s">
        <v>379</v>
      </c>
      <c r="E163" s="30">
        <v>750</v>
      </c>
      <c r="F163" s="30">
        <v>750</v>
      </c>
      <c r="G163" s="30">
        <v>750</v>
      </c>
      <c r="H163" s="30">
        <v>750</v>
      </c>
      <c r="I163" s="31">
        <f>SUM('PACC-2015'!$E163:$H163)</f>
        <v>3000</v>
      </c>
      <c r="J163" s="32">
        <v>185</v>
      </c>
      <c r="K163" s="32">
        <f t="shared" si="7"/>
        <v>555000</v>
      </c>
      <c r="L163" s="32"/>
      <c r="M163" s="37"/>
      <c r="N163" s="28"/>
      <c r="O163" s="28"/>
      <c r="P163" s="28"/>
      <c r="U163" s="4" t="s">
        <v>179</v>
      </c>
    </row>
    <row r="164" spans="2:21" ht="18">
      <c r="B164" s="30" t="s">
        <v>84</v>
      </c>
      <c r="C164" s="51" t="s">
        <v>650</v>
      </c>
      <c r="D164" s="30" t="s">
        <v>379</v>
      </c>
      <c r="E164" s="30">
        <v>75</v>
      </c>
      <c r="F164" s="30">
        <v>75</v>
      </c>
      <c r="G164" s="30">
        <v>75</v>
      </c>
      <c r="H164" s="30">
        <v>75</v>
      </c>
      <c r="I164" s="31">
        <f>SUM('PACC-2015'!$E164:$H164)</f>
        <v>300</v>
      </c>
      <c r="J164" s="32">
        <v>180</v>
      </c>
      <c r="K164" s="32">
        <f t="shared" si="7"/>
        <v>54000</v>
      </c>
      <c r="L164" s="32"/>
      <c r="M164" s="37"/>
      <c r="N164" s="28"/>
      <c r="O164" s="28"/>
      <c r="P164" s="28"/>
      <c r="U164" s="4" t="s">
        <v>180</v>
      </c>
    </row>
    <row r="165" spans="2:21" ht="18">
      <c r="B165" s="30" t="s">
        <v>84</v>
      </c>
      <c r="C165" s="51" t="s">
        <v>1067</v>
      </c>
      <c r="D165" s="30" t="s">
        <v>379</v>
      </c>
      <c r="E165" s="30">
        <v>5</v>
      </c>
      <c r="F165" s="30">
        <v>5</v>
      </c>
      <c r="G165" s="30">
        <v>5</v>
      </c>
      <c r="H165" s="30">
        <v>5</v>
      </c>
      <c r="I165" s="31">
        <f>SUM('PACC-2015'!$E165:$H165)</f>
        <v>20</v>
      </c>
      <c r="J165" s="32">
        <v>200</v>
      </c>
      <c r="K165" s="32">
        <f t="shared" si="7"/>
        <v>4000</v>
      </c>
      <c r="L165" s="32"/>
      <c r="M165" s="39"/>
      <c r="N165" s="44"/>
      <c r="O165" s="44"/>
      <c r="P165" s="44"/>
      <c r="U165" s="4" t="s">
        <v>181</v>
      </c>
    </row>
    <row r="166" spans="2:21" ht="18">
      <c r="B166" s="30" t="s">
        <v>84</v>
      </c>
      <c r="C166" s="51" t="s">
        <v>820</v>
      </c>
      <c r="D166" s="45" t="s">
        <v>499</v>
      </c>
      <c r="E166" s="30">
        <v>1</v>
      </c>
      <c r="F166" s="30"/>
      <c r="G166" s="30"/>
      <c r="H166" s="30"/>
      <c r="I166" s="31">
        <f>SUM('PACC-2015'!$E166:$H166)</f>
        <v>1</v>
      </c>
      <c r="J166" s="32">
        <v>225</v>
      </c>
      <c r="K166" s="32">
        <f t="shared" si="7"/>
        <v>225</v>
      </c>
      <c r="L166" s="32"/>
      <c r="M166" s="39"/>
      <c r="N166" s="44"/>
      <c r="O166" s="44"/>
      <c r="P166" s="44"/>
      <c r="U166" s="4" t="s">
        <v>182</v>
      </c>
    </row>
    <row r="167" spans="2:21" ht="18">
      <c r="B167" s="30" t="s">
        <v>84</v>
      </c>
      <c r="C167" s="51" t="s">
        <v>796</v>
      </c>
      <c r="D167" s="30" t="s">
        <v>379</v>
      </c>
      <c r="E167" s="30">
        <v>25</v>
      </c>
      <c r="F167" s="30">
        <v>25</v>
      </c>
      <c r="G167" s="30">
        <v>25</v>
      </c>
      <c r="H167" s="30">
        <v>25</v>
      </c>
      <c r="I167" s="31">
        <f>SUM('PACC-2015'!$E167:$H167)</f>
        <v>100</v>
      </c>
      <c r="J167" s="32">
        <v>150</v>
      </c>
      <c r="K167" s="32">
        <f>+I167*J167</f>
        <v>15000</v>
      </c>
      <c r="L167" s="32"/>
      <c r="M167" s="39"/>
      <c r="N167" s="40"/>
      <c r="O167" s="40"/>
      <c r="P167" s="40"/>
      <c r="U167" s="4" t="s">
        <v>183</v>
      </c>
    </row>
    <row r="168" spans="2:21" ht="18">
      <c r="B168" s="30" t="s">
        <v>84</v>
      </c>
      <c r="C168" s="51" t="s">
        <v>651</v>
      </c>
      <c r="D168" s="30" t="s">
        <v>379</v>
      </c>
      <c r="E168" s="30">
        <v>100</v>
      </c>
      <c r="F168" s="30">
        <v>100</v>
      </c>
      <c r="G168" s="30">
        <v>100</v>
      </c>
      <c r="H168" s="30">
        <v>100</v>
      </c>
      <c r="I168" s="31">
        <f>SUM('PACC-2015'!$E168:$H168)</f>
        <v>400</v>
      </c>
      <c r="J168" s="32">
        <v>150</v>
      </c>
      <c r="K168" s="32">
        <f t="shared" si="7"/>
        <v>60000</v>
      </c>
      <c r="L168" s="32"/>
      <c r="M168" s="37"/>
      <c r="N168" s="28"/>
      <c r="O168" s="28"/>
      <c r="P168" s="28"/>
      <c r="U168" s="4" t="s">
        <v>184</v>
      </c>
    </row>
    <row r="169" spans="2:21" ht="18">
      <c r="B169" s="30" t="s">
        <v>84</v>
      </c>
      <c r="C169" s="51" t="s">
        <v>811</v>
      </c>
      <c r="D169" s="30" t="s">
        <v>379</v>
      </c>
      <c r="E169" s="30">
        <v>4</v>
      </c>
      <c r="F169" s="30">
        <v>4</v>
      </c>
      <c r="G169" s="30"/>
      <c r="H169" s="30"/>
      <c r="I169" s="31">
        <f>SUM('PACC-2015'!$E169:$H169)</f>
        <v>8</v>
      </c>
      <c r="J169" s="32">
        <v>900</v>
      </c>
      <c r="K169" s="32">
        <f>+I169*J169</f>
        <v>7200</v>
      </c>
      <c r="L169" s="32"/>
      <c r="M169" s="39"/>
      <c r="N169" s="44"/>
      <c r="O169" s="44"/>
      <c r="P169" s="44"/>
      <c r="U169" s="4" t="s">
        <v>185</v>
      </c>
    </row>
    <row r="170" spans="2:21" ht="18">
      <c r="B170" s="45" t="s">
        <v>84</v>
      </c>
      <c r="C170" s="51" t="s">
        <v>903</v>
      </c>
      <c r="D170" s="45" t="s">
        <v>379</v>
      </c>
      <c r="E170" s="45">
        <v>1</v>
      </c>
      <c r="F170" s="45"/>
      <c r="G170" s="45"/>
      <c r="H170" s="45"/>
      <c r="I170" s="31">
        <f>SUM('PACC-2015'!$E170:$H170)</f>
        <v>1</v>
      </c>
      <c r="J170" s="46">
        <v>13000</v>
      </c>
      <c r="K170" s="46">
        <f>+I170*J170</f>
        <v>13000</v>
      </c>
      <c r="L170" s="46"/>
      <c r="M170" s="39"/>
      <c r="N170" s="44"/>
      <c r="O170" s="44"/>
      <c r="P170" s="44"/>
      <c r="U170" s="4" t="s">
        <v>186</v>
      </c>
    </row>
    <row r="171" spans="2:21" ht="18">
      <c r="B171" s="30" t="s">
        <v>84</v>
      </c>
      <c r="C171" s="51" t="s">
        <v>652</v>
      </c>
      <c r="D171" s="30" t="s">
        <v>379</v>
      </c>
      <c r="E171" s="30">
        <v>50</v>
      </c>
      <c r="F171" s="30">
        <v>50</v>
      </c>
      <c r="G171" s="30">
        <v>50</v>
      </c>
      <c r="H171" s="30">
        <v>50</v>
      </c>
      <c r="I171" s="31">
        <f>SUM('PACC-2015'!$E171:$H171)</f>
        <v>200</v>
      </c>
      <c r="J171" s="32">
        <v>180</v>
      </c>
      <c r="K171" s="32">
        <f t="shared" si="7"/>
        <v>36000</v>
      </c>
      <c r="L171" s="32"/>
      <c r="M171" s="37"/>
      <c r="N171" s="28"/>
      <c r="O171" s="28"/>
      <c r="P171" s="28"/>
      <c r="U171" s="4" t="s">
        <v>187</v>
      </c>
    </row>
    <row r="172" spans="2:21" ht="18">
      <c r="B172" s="30" t="s">
        <v>84</v>
      </c>
      <c r="C172" s="51" t="s">
        <v>653</v>
      </c>
      <c r="D172" s="30" t="s">
        <v>379</v>
      </c>
      <c r="E172" s="30">
        <v>50</v>
      </c>
      <c r="F172" s="30">
        <v>50</v>
      </c>
      <c r="G172" s="30">
        <v>50</v>
      </c>
      <c r="H172" s="30">
        <v>50</v>
      </c>
      <c r="I172" s="31">
        <f>SUM('PACC-2015'!$E172:$H172)</f>
        <v>200</v>
      </c>
      <c r="J172" s="32">
        <v>165</v>
      </c>
      <c r="K172" s="32">
        <f t="shared" si="7"/>
        <v>33000</v>
      </c>
      <c r="L172" s="32"/>
      <c r="M172" s="37"/>
      <c r="N172" s="28"/>
      <c r="O172" s="28"/>
      <c r="P172" s="28"/>
      <c r="U172" s="4" t="s">
        <v>188</v>
      </c>
    </row>
    <row r="173" spans="2:21" ht="18">
      <c r="B173" s="30" t="s">
        <v>84</v>
      </c>
      <c r="C173" s="51" t="s">
        <v>558</v>
      </c>
      <c r="D173" s="30" t="s">
        <v>379</v>
      </c>
      <c r="E173" s="30">
        <v>50</v>
      </c>
      <c r="F173" s="30">
        <v>50</v>
      </c>
      <c r="G173" s="30">
        <v>50</v>
      </c>
      <c r="H173" s="30">
        <v>50</v>
      </c>
      <c r="I173" s="31">
        <f>SUM('PACC-2015'!$E173:$H173)</f>
        <v>200</v>
      </c>
      <c r="J173" s="32">
        <v>140</v>
      </c>
      <c r="K173" s="32">
        <f t="shared" si="7"/>
        <v>28000</v>
      </c>
      <c r="L173" s="32"/>
      <c r="M173" s="37"/>
      <c r="N173" s="28"/>
      <c r="O173" s="28"/>
      <c r="P173" s="28"/>
      <c r="U173" s="4" t="s">
        <v>189</v>
      </c>
    </row>
    <row r="174" spans="2:21" ht="18">
      <c r="B174" s="45" t="s">
        <v>84</v>
      </c>
      <c r="C174" s="51" t="s">
        <v>932</v>
      </c>
      <c r="D174" s="45" t="s">
        <v>379</v>
      </c>
      <c r="E174" s="45">
        <v>10</v>
      </c>
      <c r="F174" s="45">
        <v>2</v>
      </c>
      <c r="G174" s="45"/>
      <c r="H174" s="45"/>
      <c r="I174" s="31">
        <f>SUM('PACC-2015'!$E174:$H174)</f>
        <v>12</v>
      </c>
      <c r="J174" s="46">
        <v>200</v>
      </c>
      <c r="K174" s="46">
        <f>+I174*J174</f>
        <v>2400</v>
      </c>
      <c r="L174" s="46">
        <f>SUM(K140:K174)</f>
        <v>1611015</v>
      </c>
      <c r="M174" s="39" t="s">
        <v>20</v>
      </c>
      <c r="N174" s="44" t="s">
        <v>380</v>
      </c>
      <c r="O174" s="44"/>
      <c r="P174" s="44"/>
      <c r="U174" s="4" t="s">
        <v>190</v>
      </c>
    </row>
    <row r="175" spans="2:21" ht="18">
      <c r="B175" s="30" t="s">
        <v>88</v>
      </c>
      <c r="C175" s="52" t="s">
        <v>707</v>
      </c>
      <c r="D175" s="33" t="s">
        <v>379</v>
      </c>
      <c r="E175" s="33"/>
      <c r="F175" s="33">
        <v>1</v>
      </c>
      <c r="G175" s="33"/>
      <c r="H175" s="33"/>
      <c r="I175" s="31">
        <f>SUM('PACC-2015'!$E175:$H175)</f>
        <v>1</v>
      </c>
      <c r="J175" s="32">
        <v>2000000</v>
      </c>
      <c r="K175" s="32">
        <f>+I175*J175</f>
        <v>2000000</v>
      </c>
      <c r="L175" s="34"/>
      <c r="M175" s="30"/>
      <c r="N175" s="40"/>
      <c r="O175" s="44"/>
      <c r="P175" s="44"/>
      <c r="U175" s="4" t="s">
        <v>191</v>
      </c>
    </row>
    <row r="176" spans="2:21" ht="18">
      <c r="B176" s="30" t="s">
        <v>88</v>
      </c>
      <c r="C176" s="52" t="s">
        <v>904</v>
      </c>
      <c r="D176" s="33" t="s">
        <v>379</v>
      </c>
      <c r="E176" s="33">
        <v>1</v>
      </c>
      <c r="F176" s="33"/>
      <c r="G176" s="33"/>
      <c r="H176" s="33"/>
      <c r="I176" s="31">
        <f>SUM('PACC-2015'!$E176:$H176)</f>
        <v>1</v>
      </c>
      <c r="J176" s="32">
        <v>2500000</v>
      </c>
      <c r="K176" s="32">
        <f t="shared" si="7"/>
        <v>2500000</v>
      </c>
      <c r="L176" s="34">
        <f>SUM(K175:K176)</f>
        <v>4500000</v>
      </c>
      <c r="M176" s="23" t="s">
        <v>20</v>
      </c>
      <c r="N176" s="28" t="s">
        <v>380</v>
      </c>
      <c r="O176" s="28"/>
      <c r="P176" s="28"/>
      <c r="U176" s="4" t="s">
        <v>192</v>
      </c>
    </row>
    <row r="177" spans="2:21" ht="18">
      <c r="B177" s="45" t="s">
        <v>94</v>
      </c>
      <c r="C177" s="51" t="s">
        <v>471</v>
      </c>
      <c r="D177" s="23" t="s">
        <v>379</v>
      </c>
      <c r="E177" s="6">
        <v>8</v>
      </c>
      <c r="F177" s="6">
        <v>16</v>
      </c>
      <c r="G177" s="6"/>
      <c r="H177" s="6">
        <v>6</v>
      </c>
      <c r="I177" s="7">
        <f>SUM('PACC-2015'!$E177:$H177)</f>
        <v>30</v>
      </c>
      <c r="J177" s="8">
        <v>6000</v>
      </c>
      <c r="K177" s="8">
        <f t="shared" si="7"/>
        <v>180000</v>
      </c>
      <c r="L177" s="8"/>
      <c r="M177" s="37"/>
      <c r="N177" s="28"/>
      <c r="O177" s="28"/>
      <c r="P177" s="28"/>
      <c r="U177" s="4" t="s">
        <v>193</v>
      </c>
    </row>
    <row r="178" spans="2:21" ht="18">
      <c r="B178" s="45" t="s">
        <v>94</v>
      </c>
      <c r="C178" s="51" t="s">
        <v>950</v>
      </c>
      <c r="D178" s="45" t="s">
        <v>379</v>
      </c>
      <c r="E178" s="45"/>
      <c r="F178" s="45">
        <v>2</v>
      </c>
      <c r="G178" s="45"/>
      <c r="H178" s="45"/>
      <c r="I178" s="31">
        <f>SUM('PACC-2015'!$E178:$H178)</f>
        <v>2</v>
      </c>
      <c r="J178" s="46">
        <v>4000</v>
      </c>
      <c r="K178" s="46">
        <f aca="true" t="shared" si="8" ref="K178:K185">+I178*J178</f>
        <v>8000</v>
      </c>
      <c r="L178" s="46"/>
      <c r="M178" s="39"/>
      <c r="N178" s="44"/>
      <c r="O178" s="44"/>
      <c r="P178" s="44"/>
      <c r="U178" s="4" t="s">
        <v>194</v>
      </c>
    </row>
    <row r="179" spans="2:21" ht="18">
      <c r="B179" s="45" t="s">
        <v>94</v>
      </c>
      <c r="C179" s="51" t="s">
        <v>951</v>
      </c>
      <c r="D179" s="45" t="s">
        <v>379</v>
      </c>
      <c r="E179" s="45"/>
      <c r="F179" s="45">
        <v>4</v>
      </c>
      <c r="G179" s="45"/>
      <c r="H179" s="45"/>
      <c r="I179" s="31">
        <f>SUM('PACC-2015'!$E179:$H179)</f>
        <v>4</v>
      </c>
      <c r="J179" s="46">
        <v>4000</v>
      </c>
      <c r="K179" s="46">
        <f t="shared" si="8"/>
        <v>16000</v>
      </c>
      <c r="L179" s="46"/>
      <c r="M179" s="39"/>
      <c r="N179" s="44"/>
      <c r="O179" s="44"/>
      <c r="P179" s="44"/>
      <c r="U179" s="4" t="s">
        <v>195</v>
      </c>
    </row>
    <row r="180" spans="2:21" ht="18">
      <c r="B180" s="45" t="s">
        <v>94</v>
      </c>
      <c r="C180" s="51" t="s">
        <v>952</v>
      </c>
      <c r="D180" s="45" t="s">
        <v>379</v>
      </c>
      <c r="E180" s="45"/>
      <c r="F180" s="45">
        <v>2</v>
      </c>
      <c r="G180" s="45"/>
      <c r="H180" s="45"/>
      <c r="I180" s="31">
        <f>SUM('PACC-2015'!$E180:$H180)</f>
        <v>2</v>
      </c>
      <c r="J180" s="46">
        <v>4000</v>
      </c>
      <c r="K180" s="46">
        <f t="shared" si="8"/>
        <v>8000</v>
      </c>
      <c r="L180" s="46"/>
      <c r="M180" s="39"/>
      <c r="N180" s="44"/>
      <c r="O180" s="44"/>
      <c r="P180" s="44"/>
      <c r="U180" s="4" t="s">
        <v>196</v>
      </c>
    </row>
    <row r="181" spans="2:21" ht="18">
      <c r="B181" s="45" t="s">
        <v>94</v>
      </c>
      <c r="C181" s="51" t="s">
        <v>953</v>
      </c>
      <c r="D181" s="45" t="s">
        <v>379</v>
      </c>
      <c r="E181" s="45"/>
      <c r="F181" s="45">
        <v>2</v>
      </c>
      <c r="G181" s="45"/>
      <c r="H181" s="45"/>
      <c r="I181" s="31">
        <f>SUM('PACC-2015'!$E181:$H181)</f>
        <v>2</v>
      </c>
      <c r="J181" s="46">
        <v>4000</v>
      </c>
      <c r="K181" s="46">
        <f t="shared" si="8"/>
        <v>8000</v>
      </c>
      <c r="L181" s="46"/>
      <c r="M181" s="39"/>
      <c r="N181" s="44"/>
      <c r="O181" s="44"/>
      <c r="P181" s="44"/>
      <c r="U181" s="4" t="s">
        <v>197</v>
      </c>
    </row>
    <row r="182" spans="2:21" ht="18">
      <c r="B182" s="45" t="s">
        <v>94</v>
      </c>
      <c r="C182" s="51" t="s">
        <v>954</v>
      </c>
      <c r="D182" s="45" t="s">
        <v>379</v>
      </c>
      <c r="E182" s="45"/>
      <c r="F182" s="45">
        <v>2</v>
      </c>
      <c r="G182" s="45"/>
      <c r="H182" s="45"/>
      <c r="I182" s="31">
        <f>SUM('PACC-2015'!$E182:$H182)</f>
        <v>2</v>
      </c>
      <c r="J182" s="46">
        <v>4000</v>
      </c>
      <c r="K182" s="46">
        <f t="shared" si="8"/>
        <v>8000</v>
      </c>
      <c r="L182" s="46"/>
      <c r="M182" s="39"/>
      <c r="N182" s="44"/>
      <c r="O182" s="44"/>
      <c r="P182" s="44"/>
      <c r="U182" s="4" t="s">
        <v>198</v>
      </c>
    </row>
    <row r="183" spans="2:21" ht="18">
      <c r="B183" s="45" t="s">
        <v>94</v>
      </c>
      <c r="C183" s="51" t="s">
        <v>905</v>
      </c>
      <c r="D183" s="45" t="s">
        <v>379</v>
      </c>
      <c r="E183" s="45"/>
      <c r="F183" s="45">
        <v>2</v>
      </c>
      <c r="G183" s="45"/>
      <c r="H183" s="45"/>
      <c r="I183" s="31">
        <f>SUM('PACC-2015'!$E183:$H183)</f>
        <v>2</v>
      </c>
      <c r="J183" s="46">
        <v>7000</v>
      </c>
      <c r="K183" s="46">
        <f t="shared" si="8"/>
        <v>14000</v>
      </c>
      <c r="L183" s="46"/>
      <c r="M183" s="39"/>
      <c r="N183" s="44"/>
      <c r="O183" s="44"/>
      <c r="P183" s="44"/>
      <c r="U183" s="4" t="s">
        <v>199</v>
      </c>
    </row>
    <row r="184" spans="2:21" ht="18">
      <c r="B184" s="45" t="s">
        <v>94</v>
      </c>
      <c r="C184" s="51" t="s">
        <v>906</v>
      </c>
      <c r="D184" s="45" t="s">
        <v>379</v>
      </c>
      <c r="E184" s="45">
        <v>8</v>
      </c>
      <c r="F184" s="45"/>
      <c r="G184" s="45"/>
      <c r="H184" s="45"/>
      <c r="I184" s="31">
        <f>SUM('PACC-2015'!$E184:$H184)</f>
        <v>8</v>
      </c>
      <c r="J184" s="46">
        <v>3000</v>
      </c>
      <c r="K184" s="46">
        <f t="shared" si="8"/>
        <v>24000</v>
      </c>
      <c r="L184" s="46"/>
      <c r="M184" s="39"/>
      <c r="N184" s="44"/>
      <c r="O184" s="44"/>
      <c r="P184" s="44"/>
      <c r="U184" s="4" t="s">
        <v>200</v>
      </c>
    </row>
    <row r="185" spans="2:21" ht="18">
      <c r="B185" s="45" t="s">
        <v>94</v>
      </c>
      <c r="C185" s="51" t="s">
        <v>907</v>
      </c>
      <c r="D185" s="45" t="s">
        <v>379</v>
      </c>
      <c r="E185" s="45"/>
      <c r="F185" s="45">
        <v>4</v>
      </c>
      <c r="G185" s="45"/>
      <c r="H185" s="45"/>
      <c r="I185" s="31">
        <f>SUM('PACC-2015'!$E185:$H185)</f>
        <v>4</v>
      </c>
      <c r="J185" s="46">
        <v>7500</v>
      </c>
      <c r="K185" s="46">
        <f t="shared" si="8"/>
        <v>30000</v>
      </c>
      <c r="L185" s="46"/>
      <c r="M185" s="39"/>
      <c r="N185" s="44"/>
      <c r="O185" s="44"/>
      <c r="P185" s="44"/>
      <c r="U185" s="4" t="s">
        <v>201</v>
      </c>
    </row>
    <row r="186" spans="2:21" ht="18">
      <c r="B186" s="23" t="s">
        <v>94</v>
      </c>
      <c r="C186" s="51" t="s">
        <v>908</v>
      </c>
      <c r="D186" s="30" t="s">
        <v>379</v>
      </c>
      <c r="E186" s="30"/>
      <c r="F186" s="30">
        <v>2</v>
      </c>
      <c r="G186" s="30"/>
      <c r="H186" s="30"/>
      <c r="I186" s="31">
        <f>SUM('PACC-2015'!$E186:$H186)</f>
        <v>2</v>
      </c>
      <c r="J186" s="32">
        <v>12000</v>
      </c>
      <c r="K186" s="32">
        <f t="shared" si="7"/>
        <v>24000</v>
      </c>
      <c r="L186" s="32"/>
      <c r="M186" s="37"/>
      <c r="N186" s="28"/>
      <c r="O186" s="28"/>
      <c r="P186" s="28"/>
      <c r="U186" s="4" t="s">
        <v>202</v>
      </c>
    </row>
    <row r="187" spans="2:21" ht="18">
      <c r="B187" s="23" t="s">
        <v>94</v>
      </c>
      <c r="C187" s="51" t="s">
        <v>909</v>
      </c>
      <c r="D187" s="30" t="s">
        <v>379</v>
      </c>
      <c r="E187" s="30"/>
      <c r="F187" s="30">
        <v>6</v>
      </c>
      <c r="G187" s="30"/>
      <c r="H187" s="30"/>
      <c r="I187" s="31">
        <f>SUM('PACC-2015'!$E187:$H187)</f>
        <v>6</v>
      </c>
      <c r="J187" s="32">
        <v>7000</v>
      </c>
      <c r="K187" s="32">
        <f t="shared" si="7"/>
        <v>42000</v>
      </c>
      <c r="L187" s="32"/>
      <c r="M187" s="37"/>
      <c r="N187" s="28"/>
      <c r="O187" s="28"/>
      <c r="P187" s="28"/>
      <c r="U187" s="4" t="s">
        <v>203</v>
      </c>
    </row>
    <row r="188" spans="2:21" ht="18">
      <c r="B188" s="45" t="s">
        <v>94</v>
      </c>
      <c r="C188" s="51" t="s">
        <v>910</v>
      </c>
      <c r="D188" s="45" t="s">
        <v>379</v>
      </c>
      <c r="E188" s="45">
        <v>4</v>
      </c>
      <c r="F188" s="45"/>
      <c r="G188" s="45"/>
      <c r="H188" s="45"/>
      <c r="I188" s="31">
        <f>SUM('PACC-2015'!$E188:$H188)</f>
        <v>4</v>
      </c>
      <c r="J188" s="46">
        <v>7500</v>
      </c>
      <c r="K188" s="46">
        <f>+I188*J188</f>
        <v>30000</v>
      </c>
      <c r="L188" s="46"/>
      <c r="M188" s="39"/>
      <c r="N188" s="44"/>
      <c r="O188" s="44"/>
      <c r="P188" s="44"/>
      <c r="U188" s="4" t="s">
        <v>204</v>
      </c>
    </row>
    <row r="189" spans="2:21" ht="18">
      <c r="B189" s="23" t="s">
        <v>94</v>
      </c>
      <c r="C189" s="51" t="s">
        <v>708</v>
      </c>
      <c r="D189" s="30" t="s">
        <v>379</v>
      </c>
      <c r="E189" s="30">
        <v>8</v>
      </c>
      <c r="F189" s="30">
        <v>4</v>
      </c>
      <c r="G189" s="30"/>
      <c r="H189" s="30"/>
      <c r="I189" s="31">
        <f>SUM('PACC-2015'!$E189:$H189)</f>
        <v>12</v>
      </c>
      <c r="J189" s="32">
        <v>8000</v>
      </c>
      <c r="K189" s="32">
        <f t="shared" si="7"/>
        <v>96000</v>
      </c>
      <c r="L189" s="32"/>
      <c r="M189" s="37"/>
      <c r="N189" s="28"/>
      <c r="O189" s="28"/>
      <c r="P189" s="28"/>
      <c r="U189" s="4" t="s">
        <v>205</v>
      </c>
    </row>
    <row r="190" spans="2:21" ht="18">
      <c r="B190" s="45" t="s">
        <v>94</v>
      </c>
      <c r="C190" s="51" t="s">
        <v>911</v>
      </c>
      <c r="D190" s="45" t="s">
        <v>379</v>
      </c>
      <c r="E190" s="45"/>
      <c r="F190" s="45">
        <v>6</v>
      </c>
      <c r="G190" s="45"/>
      <c r="H190" s="45"/>
      <c r="I190" s="31">
        <f>SUM('PACC-2015'!$E190:$H190)</f>
        <v>6</v>
      </c>
      <c r="J190" s="46">
        <v>7500</v>
      </c>
      <c r="K190" s="46">
        <f>+I190*J190</f>
        <v>45000</v>
      </c>
      <c r="L190" s="46"/>
      <c r="M190" s="39"/>
      <c r="N190" s="44"/>
      <c r="O190" s="44"/>
      <c r="P190" s="44"/>
      <c r="U190" s="4" t="s">
        <v>206</v>
      </c>
    </row>
    <row r="191" spans="2:21" ht="18">
      <c r="B191" s="23" t="s">
        <v>94</v>
      </c>
      <c r="C191" s="51" t="s">
        <v>472</v>
      </c>
      <c r="D191" s="23" t="s">
        <v>379</v>
      </c>
      <c r="E191" s="23">
        <v>4</v>
      </c>
      <c r="F191" s="6"/>
      <c r="G191" s="6"/>
      <c r="H191" s="6"/>
      <c r="I191" s="7">
        <f>SUM('PACC-2015'!$E191:$H191)</f>
        <v>4</v>
      </c>
      <c r="J191" s="25">
        <v>7000</v>
      </c>
      <c r="K191" s="8">
        <f t="shared" si="7"/>
        <v>28000</v>
      </c>
      <c r="L191" s="8"/>
      <c r="M191" s="37"/>
      <c r="N191" s="28"/>
      <c r="O191" s="28"/>
      <c r="P191" s="28"/>
      <c r="U191" s="4" t="s">
        <v>207</v>
      </c>
    </row>
    <row r="192" spans="2:21" ht="18">
      <c r="B192" s="23" t="s">
        <v>94</v>
      </c>
      <c r="C192" s="51" t="s">
        <v>473</v>
      </c>
      <c r="D192" s="23" t="s">
        <v>379</v>
      </c>
      <c r="E192" s="6"/>
      <c r="F192" s="6">
        <v>4</v>
      </c>
      <c r="G192" s="6"/>
      <c r="H192" s="6"/>
      <c r="I192" s="7">
        <f>SUM('PACC-2015'!$E192:$H192)</f>
        <v>4</v>
      </c>
      <c r="J192" s="8">
        <v>15000</v>
      </c>
      <c r="K192" s="8">
        <f t="shared" si="7"/>
        <v>60000</v>
      </c>
      <c r="L192" s="8"/>
      <c r="M192" s="37"/>
      <c r="N192" s="28"/>
      <c r="O192" s="28"/>
      <c r="P192" s="28"/>
      <c r="U192" s="4" t="s">
        <v>208</v>
      </c>
    </row>
    <row r="193" spans="2:21" ht="18">
      <c r="B193" s="23" t="s">
        <v>94</v>
      </c>
      <c r="C193" s="51" t="s">
        <v>604</v>
      </c>
      <c r="D193" s="30" t="s">
        <v>379</v>
      </c>
      <c r="E193" s="30">
        <v>4</v>
      </c>
      <c r="F193" s="30"/>
      <c r="G193" s="30">
        <v>4</v>
      </c>
      <c r="H193" s="30"/>
      <c r="I193" s="31">
        <f>SUM('PACC-2015'!$E193:$H193)</f>
        <v>8</v>
      </c>
      <c r="J193" s="32">
        <v>1600</v>
      </c>
      <c r="K193" s="32">
        <f aca="true" t="shared" si="9" ref="K193:K200">+I193*J193</f>
        <v>12800</v>
      </c>
      <c r="L193" s="32"/>
      <c r="M193" s="37"/>
      <c r="N193" s="28"/>
      <c r="O193" s="28"/>
      <c r="P193" s="28"/>
      <c r="U193" s="4" t="s">
        <v>209</v>
      </c>
    </row>
    <row r="194" spans="2:21" ht="18">
      <c r="B194" s="23" t="s">
        <v>94</v>
      </c>
      <c r="C194" s="51" t="s">
        <v>605</v>
      </c>
      <c r="D194" s="30" t="s">
        <v>379</v>
      </c>
      <c r="E194" s="30">
        <v>4</v>
      </c>
      <c r="F194" s="30"/>
      <c r="G194" s="30">
        <v>4</v>
      </c>
      <c r="H194" s="30"/>
      <c r="I194" s="31">
        <f>SUM('PACC-2015'!$E194:$H194)</f>
        <v>8</v>
      </c>
      <c r="J194" s="32">
        <v>500</v>
      </c>
      <c r="K194" s="32">
        <f t="shared" si="9"/>
        <v>4000</v>
      </c>
      <c r="L194" s="32"/>
      <c r="M194" s="37"/>
      <c r="N194" s="28"/>
      <c r="O194" s="28"/>
      <c r="P194" s="28"/>
      <c r="U194" s="4" t="s">
        <v>210</v>
      </c>
    </row>
    <row r="195" spans="2:21" ht="18">
      <c r="B195" s="23" t="s">
        <v>94</v>
      </c>
      <c r="C195" s="51" t="s">
        <v>606</v>
      </c>
      <c r="D195" s="30" t="s">
        <v>607</v>
      </c>
      <c r="E195" s="30">
        <v>4</v>
      </c>
      <c r="F195" s="30"/>
      <c r="G195" s="30">
        <v>4</v>
      </c>
      <c r="H195" s="30"/>
      <c r="I195" s="31">
        <f>SUM('PACC-2015'!$E195:$H195)</f>
        <v>8</v>
      </c>
      <c r="J195" s="32">
        <v>350</v>
      </c>
      <c r="K195" s="32">
        <f t="shared" si="9"/>
        <v>2800</v>
      </c>
      <c r="L195" s="32"/>
      <c r="M195" s="37"/>
      <c r="N195" s="28"/>
      <c r="O195" s="28"/>
      <c r="P195" s="28"/>
      <c r="U195" s="4" t="s">
        <v>211</v>
      </c>
    </row>
    <row r="196" spans="2:21" ht="18">
      <c r="B196" s="23" t="s">
        <v>94</v>
      </c>
      <c r="C196" s="51" t="s">
        <v>612</v>
      </c>
      <c r="D196" s="30" t="s">
        <v>607</v>
      </c>
      <c r="E196" s="30">
        <v>2</v>
      </c>
      <c r="F196" s="30"/>
      <c r="G196" s="30">
        <v>2</v>
      </c>
      <c r="H196" s="30"/>
      <c r="I196" s="31">
        <f>SUM('PACC-2015'!$E196:$H196)</f>
        <v>4</v>
      </c>
      <c r="J196" s="32">
        <v>500</v>
      </c>
      <c r="K196" s="32">
        <f t="shared" si="9"/>
        <v>2000</v>
      </c>
      <c r="L196" s="32"/>
      <c r="M196" s="37"/>
      <c r="N196" s="28"/>
      <c r="O196" s="28"/>
      <c r="P196" s="28"/>
      <c r="U196" s="4" t="s">
        <v>212</v>
      </c>
    </row>
    <row r="197" spans="2:21" ht="18">
      <c r="B197" s="23" t="s">
        <v>94</v>
      </c>
      <c r="C197" s="51" t="s">
        <v>608</v>
      </c>
      <c r="D197" s="30" t="s">
        <v>476</v>
      </c>
      <c r="E197" s="30"/>
      <c r="F197" s="30">
        <v>3</v>
      </c>
      <c r="G197" s="30"/>
      <c r="H197" s="30">
        <v>3</v>
      </c>
      <c r="I197" s="31">
        <f>SUM('PACC-2015'!$E197:$H197)</f>
        <v>6</v>
      </c>
      <c r="J197" s="32">
        <v>250</v>
      </c>
      <c r="K197" s="32">
        <f t="shared" si="9"/>
        <v>1500</v>
      </c>
      <c r="L197" s="32"/>
      <c r="M197" s="37"/>
      <c r="N197" s="28"/>
      <c r="O197" s="28"/>
      <c r="P197" s="28"/>
      <c r="U197" s="4" t="s">
        <v>213</v>
      </c>
    </row>
    <row r="198" spans="2:21" ht="18">
      <c r="B198" s="23" t="s">
        <v>94</v>
      </c>
      <c r="C198" s="51" t="s">
        <v>609</v>
      </c>
      <c r="D198" s="30" t="s">
        <v>379</v>
      </c>
      <c r="E198" s="30"/>
      <c r="F198" s="30">
        <v>4</v>
      </c>
      <c r="G198" s="30"/>
      <c r="H198" s="30">
        <v>4</v>
      </c>
      <c r="I198" s="31">
        <f>SUM('PACC-2015'!$E198:$H198)</f>
        <v>8</v>
      </c>
      <c r="J198" s="32">
        <v>200</v>
      </c>
      <c r="K198" s="32">
        <f t="shared" si="9"/>
        <v>1600</v>
      </c>
      <c r="L198" s="32"/>
      <c r="M198" s="37"/>
      <c r="N198" s="28"/>
      <c r="O198" s="28"/>
      <c r="P198" s="28"/>
      <c r="U198" s="4" t="s">
        <v>214</v>
      </c>
    </row>
    <row r="199" spans="2:21" ht="18">
      <c r="B199" s="23" t="s">
        <v>94</v>
      </c>
      <c r="C199" s="51" t="s">
        <v>610</v>
      </c>
      <c r="D199" s="30" t="s">
        <v>379</v>
      </c>
      <c r="E199" s="30">
        <v>2</v>
      </c>
      <c r="F199" s="30"/>
      <c r="G199" s="30">
        <v>2</v>
      </c>
      <c r="H199" s="30"/>
      <c r="I199" s="31">
        <f>SUM('PACC-2015'!$E199:$H199)</f>
        <v>4</v>
      </c>
      <c r="J199" s="32">
        <v>250</v>
      </c>
      <c r="K199" s="32">
        <f t="shared" si="9"/>
        <v>1000</v>
      </c>
      <c r="L199" s="32"/>
      <c r="M199" s="37"/>
      <c r="N199" s="28"/>
      <c r="O199" s="28"/>
      <c r="P199" s="28"/>
      <c r="U199" s="4" t="s">
        <v>215</v>
      </c>
    </row>
    <row r="200" spans="2:21" ht="18">
      <c r="B200" s="23" t="s">
        <v>94</v>
      </c>
      <c r="C200" s="51" t="s">
        <v>611</v>
      </c>
      <c r="D200" s="30" t="s">
        <v>379</v>
      </c>
      <c r="E200" s="30">
        <v>2</v>
      </c>
      <c r="F200" s="30"/>
      <c r="G200" s="30">
        <v>2</v>
      </c>
      <c r="H200" s="30"/>
      <c r="I200" s="31">
        <f>SUM('PACC-2015'!$E200:$H200)</f>
        <v>4</v>
      </c>
      <c r="J200" s="32">
        <v>250</v>
      </c>
      <c r="K200" s="32">
        <f t="shared" si="9"/>
        <v>1000</v>
      </c>
      <c r="L200" s="32"/>
      <c r="M200" s="37"/>
      <c r="N200" s="28"/>
      <c r="O200" s="28"/>
      <c r="P200" s="28"/>
      <c r="U200" s="4" t="s">
        <v>216</v>
      </c>
    </row>
    <row r="201" spans="2:21" ht="18">
      <c r="B201" s="45" t="s">
        <v>94</v>
      </c>
      <c r="C201" s="51" t="s">
        <v>912</v>
      </c>
      <c r="D201" s="45" t="s">
        <v>379</v>
      </c>
      <c r="E201" s="45">
        <v>2</v>
      </c>
      <c r="F201" s="45"/>
      <c r="G201" s="45">
        <v>2</v>
      </c>
      <c r="H201" s="45"/>
      <c r="I201" s="31">
        <f>SUM('PACC-2015'!$E201:$H201)</f>
        <v>4</v>
      </c>
      <c r="J201" s="46">
        <v>250</v>
      </c>
      <c r="K201" s="46">
        <f>+I201*J201</f>
        <v>1000</v>
      </c>
      <c r="L201" s="46"/>
      <c r="M201" s="39"/>
      <c r="N201" s="44"/>
      <c r="O201" s="44"/>
      <c r="P201" s="44"/>
      <c r="U201" s="4" t="s">
        <v>217</v>
      </c>
    </row>
    <row r="202" spans="2:21" ht="18">
      <c r="B202" s="45" t="s">
        <v>94</v>
      </c>
      <c r="C202" s="51" t="s">
        <v>920</v>
      </c>
      <c r="D202" s="45" t="s">
        <v>379</v>
      </c>
      <c r="E202" s="45">
        <v>1</v>
      </c>
      <c r="F202" s="45"/>
      <c r="G202" s="45"/>
      <c r="H202" s="45"/>
      <c r="I202" s="31">
        <f>SUM('PACC-2015'!$E202:$H202)</f>
        <v>1</v>
      </c>
      <c r="J202" s="46">
        <v>25000</v>
      </c>
      <c r="K202" s="46">
        <f>+I202*J202</f>
        <v>25000</v>
      </c>
      <c r="L202" s="46"/>
      <c r="M202" s="39"/>
      <c r="N202" s="44"/>
      <c r="O202" s="44"/>
      <c r="P202" s="44"/>
      <c r="U202" s="4" t="s">
        <v>218</v>
      </c>
    </row>
    <row r="203" spans="2:21" ht="18">
      <c r="B203" s="23" t="s">
        <v>94</v>
      </c>
      <c r="C203" s="51" t="s">
        <v>474</v>
      </c>
      <c r="D203" s="23" t="s">
        <v>379</v>
      </c>
      <c r="E203" s="23">
        <v>2</v>
      </c>
      <c r="F203" s="23">
        <v>2</v>
      </c>
      <c r="G203" s="23">
        <v>2</v>
      </c>
      <c r="H203" s="23">
        <v>2</v>
      </c>
      <c r="I203" s="24">
        <f>SUM('PACC-2015'!$E203:$H203)</f>
        <v>8</v>
      </c>
      <c r="J203" s="25">
        <v>375</v>
      </c>
      <c r="K203" s="25">
        <f aca="true" t="shared" si="10" ref="K203:K247">+I203*J203</f>
        <v>3000</v>
      </c>
      <c r="L203" s="25"/>
      <c r="M203" s="37"/>
      <c r="N203" s="28"/>
      <c r="O203" s="28"/>
      <c r="P203" s="28"/>
      <c r="U203" s="4" t="s">
        <v>219</v>
      </c>
    </row>
    <row r="204" spans="2:21" ht="18">
      <c r="B204" s="23" t="s">
        <v>94</v>
      </c>
      <c r="C204" s="51" t="s">
        <v>514</v>
      </c>
      <c r="D204" s="30" t="s">
        <v>379</v>
      </c>
      <c r="E204" s="30">
        <v>3</v>
      </c>
      <c r="F204" s="30">
        <v>3</v>
      </c>
      <c r="G204" s="30">
        <v>3</v>
      </c>
      <c r="H204" s="30">
        <v>3</v>
      </c>
      <c r="I204" s="31">
        <f>SUM('PACC-2015'!$E204:$H204)</f>
        <v>12</v>
      </c>
      <c r="J204" s="32">
        <v>1300</v>
      </c>
      <c r="K204" s="32">
        <f t="shared" si="10"/>
        <v>15600</v>
      </c>
      <c r="L204" s="32"/>
      <c r="M204" s="37"/>
      <c r="N204" s="28"/>
      <c r="O204" s="28"/>
      <c r="P204" s="28"/>
      <c r="U204" s="4" t="s">
        <v>220</v>
      </c>
    </row>
    <row r="205" spans="2:21" ht="18">
      <c r="B205" s="23" t="s">
        <v>94</v>
      </c>
      <c r="C205" s="51" t="s">
        <v>515</v>
      </c>
      <c r="D205" s="30" t="s">
        <v>379</v>
      </c>
      <c r="E205" s="30">
        <v>2</v>
      </c>
      <c r="F205" s="30">
        <v>2</v>
      </c>
      <c r="G205" s="30">
        <v>2</v>
      </c>
      <c r="H205" s="30">
        <v>2</v>
      </c>
      <c r="I205" s="31">
        <f>SUM('PACC-2015'!$E205:$H205)</f>
        <v>8</v>
      </c>
      <c r="J205" s="32">
        <v>1750</v>
      </c>
      <c r="K205" s="32">
        <f t="shared" si="10"/>
        <v>14000</v>
      </c>
      <c r="L205" s="32"/>
      <c r="M205" s="37"/>
      <c r="N205" s="28"/>
      <c r="O205" s="28"/>
      <c r="P205" s="28"/>
      <c r="U205" s="4" t="s">
        <v>221</v>
      </c>
    </row>
    <row r="206" spans="2:21" ht="18">
      <c r="B206" s="23" t="s">
        <v>94</v>
      </c>
      <c r="C206" s="51" t="s">
        <v>516</v>
      </c>
      <c r="D206" s="30" t="s">
        <v>379</v>
      </c>
      <c r="E206" s="30">
        <v>3</v>
      </c>
      <c r="F206" s="30">
        <v>3</v>
      </c>
      <c r="G206" s="30">
        <v>3</v>
      </c>
      <c r="H206" s="30">
        <v>3</v>
      </c>
      <c r="I206" s="31">
        <f>SUM('PACC-2015'!$E206:$H206)</f>
        <v>12</v>
      </c>
      <c r="J206" s="32">
        <v>800</v>
      </c>
      <c r="K206" s="32">
        <f t="shared" si="10"/>
        <v>9600</v>
      </c>
      <c r="L206" s="32"/>
      <c r="M206" s="37"/>
      <c r="N206" s="28"/>
      <c r="O206" s="28"/>
      <c r="P206" s="28"/>
      <c r="U206" s="4" t="s">
        <v>222</v>
      </c>
    </row>
    <row r="207" spans="2:21" ht="18">
      <c r="B207" s="23" t="s">
        <v>94</v>
      </c>
      <c r="C207" s="51" t="s">
        <v>517</v>
      </c>
      <c r="D207" s="30" t="s">
        <v>379</v>
      </c>
      <c r="E207" s="30">
        <v>3</v>
      </c>
      <c r="F207" s="30">
        <v>3</v>
      </c>
      <c r="G207" s="30">
        <v>3</v>
      </c>
      <c r="H207" s="30">
        <v>3</v>
      </c>
      <c r="I207" s="31">
        <f>SUM('PACC-2015'!$E207:$H207)</f>
        <v>12</v>
      </c>
      <c r="J207" s="32">
        <v>500</v>
      </c>
      <c r="K207" s="32">
        <f t="shared" si="10"/>
        <v>6000</v>
      </c>
      <c r="L207" s="32"/>
      <c r="M207" s="37"/>
      <c r="N207" s="28"/>
      <c r="O207" s="28"/>
      <c r="P207" s="28"/>
      <c r="U207" s="4" t="s">
        <v>223</v>
      </c>
    </row>
    <row r="208" spans="2:21" ht="18">
      <c r="B208" s="23" t="s">
        <v>94</v>
      </c>
      <c r="C208" s="51" t="s">
        <v>924</v>
      </c>
      <c r="D208" s="30" t="s">
        <v>379</v>
      </c>
      <c r="E208" s="30"/>
      <c r="F208" s="30">
        <v>2</v>
      </c>
      <c r="G208" s="30"/>
      <c r="H208" s="30">
        <v>2</v>
      </c>
      <c r="I208" s="31">
        <f>SUM('PACC-2015'!$E208:$H208)</f>
        <v>4</v>
      </c>
      <c r="J208" s="32">
        <v>3500</v>
      </c>
      <c r="K208" s="32">
        <f t="shared" si="10"/>
        <v>14000</v>
      </c>
      <c r="L208" s="32"/>
      <c r="M208" s="37"/>
      <c r="N208" s="28"/>
      <c r="O208" s="28"/>
      <c r="P208" s="28"/>
      <c r="U208" s="4" t="s">
        <v>224</v>
      </c>
    </row>
    <row r="209" spans="2:21" ht="18">
      <c r="B209" s="45" t="s">
        <v>94</v>
      </c>
      <c r="C209" s="51" t="s">
        <v>925</v>
      </c>
      <c r="D209" s="45" t="s">
        <v>379</v>
      </c>
      <c r="E209" s="45"/>
      <c r="F209" s="45">
        <v>1</v>
      </c>
      <c r="G209" s="45"/>
      <c r="H209" s="45"/>
      <c r="I209" s="31">
        <f>SUM('PACC-2015'!$E209:$H209)</f>
        <v>1</v>
      </c>
      <c r="J209" s="46">
        <v>6000</v>
      </c>
      <c r="K209" s="46">
        <f>+I209*J209</f>
        <v>6000</v>
      </c>
      <c r="L209" s="46"/>
      <c r="M209" s="39"/>
      <c r="N209" s="44"/>
      <c r="O209" s="44"/>
      <c r="P209" s="44"/>
      <c r="U209" s="4" t="s">
        <v>225</v>
      </c>
    </row>
    <row r="210" spans="2:21" ht="18">
      <c r="B210" s="23" t="s">
        <v>94</v>
      </c>
      <c r="C210" s="51" t="s">
        <v>518</v>
      </c>
      <c r="D210" s="30" t="s">
        <v>379</v>
      </c>
      <c r="E210" s="30">
        <v>2</v>
      </c>
      <c r="F210" s="30">
        <v>2</v>
      </c>
      <c r="G210" s="30">
        <v>2</v>
      </c>
      <c r="H210" s="30">
        <v>2</v>
      </c>
      <c r="I210" s="31">
        <f>SUM('PACC-2015'!$E210:$H210)</f>
        <v>8</v>
      </c>
      <c r="J210" s="32">
        <v>2500</v>
      </c>
      <c r="K210" s="32">
        <f t="shared" si="10"/>
        <v>20000</v>
      </c>
      <c r="L210" s="32"/>
      <c r="M210" s="37"/>
      <c r="N210" s="28"/>
      <c r="O210" s="28"/>
      <c r="P210" s="28"/>
      <c r="U210" s="4" t="s">
        <v>226</v>
      </c>
    </row>
    <row r="211" spans="2:21" ht="18">
      <c r="B211" s="30" t="s">
        <v>94</v>
      </c>
      <c r="C211" s="51" t="s">
        <v>922</v>
      </c>
      <c r="D211" s="30" t="s">
        <v>379</v>
      </c>
      <c r="E211" s="30">
        <v>3</v>
      </c>
      <c r="F211" s="30">
        <v>3</v>
      </c>
      <c r="G211" s="30">
        <v>3</v>
      </c>
      <c r="H211" s="30">
        <v>5</v>
      </c>
      <c r="I211" s="31">
        <f>SUM('PACC-2015'!$E211:$H211)</f>
        <v>14</v>
      </c>
      <c r="J211" s="32">
        <v>3000</v>
      </c>
      <c r="K211" s="32">
        <f>+I211*J211</f>
        <v>42000</v>
      </c>
      <c r="L211" s="32"/>
      <c r="M211" s="39"/>
      <c r="N211" s="44"/>
      <c r="O211" s="44"/>
      <c r="P211" s="44"/>
      <c r="U211" s="4" t="s">
        <v>227</v>
      </c>
    </row>
    <row r="212" spans="2:21" ht="18">
      <c r="B212" s="30" t="s">
        <v>94</v>
      </c>
      <c r="C212" s="51" t="s">
        <v>826</v>
      </c>
      <c r="D212" s="30" t="s">
        <v>379</v>
      </c>
      <c r="E212" s="30">
        <v>5</v>
      </c>
      <c r="F212" s="30"/>
      <c r="G212" s="30">
        <v>6</v>
      </c>
      <c r="H212" s="30"/>
      <c r="I212" s="31">
        <f>SUM('PACC-2015'!$E212:$H212)</f>
        <v>11</v>
      </c>
      <c r="J212" s="32">
        <v>1700</v>
      </c>
      <c r="K212" s="32">
        <f>+I212*J212</f>
        <v>18700</v>
      </c>
      <c r="L212" s="32"/>
      <c r="M212" s="39"/>
      <c r="N212" s="44"/>
      <c r="O212" s="44"/>
      <c r="P212" s="44"/>
      <c r="U212" s="4" t="s">
        <v>228</v>
      </c>
    </row>
    <row r="213" spans="2:21" ht="18">
      <c r="B213" s="23" t="s">
        <v>94</v>
      </c>
      <c r="C213" s="51" t="s">
        <v>519</v>
      </c>
      <c r="D213" s="45" t="s">
        <v>607</v>
      </c>
      <c r="E213" s="30">
        <v>2</v>
      </c>
      <c r="F213" s="30"/>
      <c r="G213" s="30">
        <v>2</v>
      </c>
      <c r="H213" s="30"/>
      <c r="I213" s="31">
        <f>SUM('PACC-2015'!$E213:$H213)</f>
        <v>4</v>
      </c>
      <c r="J213" s="32">
        <v>3500</v>
      </c>
      <c r="K213" s="32">
        <f t="shared" si="10"/>
        <v>14000</v>
      </c>
      <c r="L213" s="32"/>
      <c r="M213" s="37"/>
      <c r="N213" s="28"/>
      <c r="O213" s="28"/>
      <c r="P213" s="28"/>
      <c r="U213" s="4" t="s">
        <v>229</v>
      </c>
    </row>
    <row r="214" spans="2:21" ht="18">
      <c r="B214" s="45" t="s">
        <v>94</v>
      </c>
      <c r="C214" s="51" t="s">
        <v>926</v>
      </c>
      <c r="D214" s="45" t="s">
        <v>607</v>
      </c>
      <c r="E214" s="45"/>
      <c r="F214" s="45">
        <v>1</v>
      </c>
      <c r="G214" s="45"/>
      <c r="H214" s="45">
        <v>1</v>
      </c>
      <c r="I214" s="31">
        <f>SUM('PACC-2015'!$E214:$H214)</f>
        <v>2</v>
      </c>
      <c r="J214" s="46">
        <v>3800</v>
      </c>
      <c r="K214" s="46">
        <f>+I214*J214</f>
        <v>7600</v>
      </c>
      <c r="L214" s="46"/>
      <c r="M214" s="39"/>
      <c r="N214" s="44"/>
      <c r="O214" s="44"/>
      <c r="P214" s="44"/>
      <c r="U214" s="4" t="s">
        <v>230</v>
      </c>
    </row>
    <row r="215" spans="2:21" ht="18">
      <c r="B215" s="23" t="s">
        <v>94</v>
      </c>
      <c r="C215" s="51" t="s">
        <v>520</v>
      </c>
      <c r="D215" s="30" t="s">
        <v>379</v>
      </c>
      <c r="E215" s="30">
        <v>3</v>
      </c>
      <c r="F215" s="30">
        <v>3</v>
      </c>
      <c r="G215" s="30">
        <v>3</v>
      </c>
      <c r="H215" s="30">
        <v>3</v>
      </c>
      <c r="I215" s="31">
        <f>SUM('PACC-2015'!$E215:$H215)</f>
        <v>12</v>
      </c>
      <c r="J215" s="32">
        <v>400</v>
      </c>
      <c r="K215" s="32">
        <f t="shared" si="10"/>
        <v>4800</v>
      </c>
      <c r="L215" s="32"/>
      <c r="M215" s="37"/>
      <c r="N215" s="28"/>
      <c r="O215" s="28"/>
      <c r="P215" s="28"/>
      <c r="U215" s="4" t="s">
        <v>231</v>
      </c>
    </row>
    <row r="216" spans="2:21" ht="18">
      <c r="B216" s="23" t="s">
        <v>94</v>
      </c>
      <c r="C216" s="51" t="s">
        <v>521</v>
      </c>
      <c r="D216" s="30" t="s">
        <v>379</v>
      </c>
      <c r="E216" s="30">
        <v>3</v>
      </c>
      <c r="F216" s="30">
        <v>3</v>
      </c>
      <c r="G216" s="30">
        <v>3</v>
      </c>
      <c r="H216" s="30">
        <v>3</v>
      </c>
      <c r="I216" s="31">
        <f>SUM('PACC-2015'!$E216:$H216)</f>
        <v>12</v>
      </c>
      <c r="J216" s="32">
        <v>300</v>
      </c>
      <c r="K216" s="32">
        <f t="shared" si="10"/>
        <v>3600</v>
      </c>
      <c r="L216" s="32"/>
      <c r="M216" s="37"/>
      <c r="N216" s="28"/>
      <c r="O216" s="28"/>
      <c r="P216" s="28"/>
      <c r="U216" s="4" t="s">
        <v>232</v>
      </c>
    </row>
    <row r="217" spans="2:21" ht="18">
      <c r="B217" s="30" t="s">
        <v>94</v>
      </c>
      <c r="C217" s="51" t="s">
        <v>835</v>
      </c>
      <c r="D217" s="30" t="s">
        <v>379</v>
      </c>
      <c r="E217" s="30">
        <v>3</v>
      </c>
      <c r="F217" s="30"/>
      <c r="G217" s="30"/>
      <c r="H217" s="30"/>
      <c r="I217" s="31">
        <f>SUM('PACC-2015'!$E217:$H217)</f>
        <v>3</v>
      </c>
      <c r="J217" s="32">
        <v>1227</v>
      </c>
      <c r="K217" s="32">
        <f>+I217*J217</f>
        <v>3681</v>
      </c>
      <c r="L217" s="32"/>
      <c r="M217" s="39"/>
      <c r="N217" s="44"/>
      <c r="O217" s="44"/>
      <c r="P217" s="44"/>
      <c r="U217" s="4" t="s">
        <v>233</v>
      </c>
    </row>
    <row r="218" spans="2:21" ht="18">
      <c r="B218" s="30" t="s">
        <v>94</v>
      </c>
      <c r="C218" s="51" t="s">
        <v>836</v>
      </c>
      <c r="D218" s="30" t="s">
        <v>379</v>
      </c>
      <c r="E218" s="30">
        <v>2</v>
      </c>
      <c r="F218" s="30"/>
      <c r="G218" s="30"/>
      <c r="H218" s="30"/>
      <c r="I218" s="31">
        <f>SUM('PACC-2015'!$E218:$H218)</f>
        <v>2</v>
      </c>
      <c r="J218" s="32">
        <v>362</v>
      </c>
      <c r="K218" s="32">
        <f>+I218*J218</f>
        <v>724</v>
      </c>
      <c r="L218" s="32"/>
      <c r="M218" s="39"/>
      <c r="N218" s="44"/>
      <c r="O218" s="44"/>
      <c r="P218" s="44"/>
      <c r="U218" s="4" t="s">
        <v>234</v>
      </c>
    </row>
    <row r="219" spans="2:21" ht="18">
      <c r="B219" s="23" t="s">
        <v>94</v>
      </c>
      <c r="C219" s="51" t="s">
        <v>523</v>
      </c>
      <c r="D219" s="30" t="s">
        <v>379</v>
      </c>
      <c r="E219" s="30">
        <v>2</v>
      </c>
      <c r="F219" s="30">
        <v>2</v>
      </c>
      <c r="G219" s="30">
        <v>2</v>
      </c>
      <c r="H219" s="30"/>
      <c r="I219" s="31">
        <f>SUM('PACC-2015'!$E219:$H219)</f>
        <v>6</v>
      </c>
      <c r="J219" s="32">
        <v>150</v>
      </c>
      <c r="K219" s="32">
        <f t="shared" si="10"/>
        <v>900</v>
      </c>
      <c r="L219" s="32"/>
      <c r="M219" s="37"/>
      <c r="N219" s="28"/>
      <c r="O219" s="28"/>
      <c r="P219" s="28"/>
      <c r="U219" s="4" t="s">
        <v>235</v>
      </c>
    </row>
    <row r="220" spans="2:21" ht="18">
      <c r="B220" s="30" t="s">
        <v>94</v>
      </c>
      <c r="C220" s="51" t="s">
        <v>828</v>
      </c>
      <c r="D220" s="45" t="s">
        <v>379</v>
      </c>
      <c r="E220" s="30">
        <v>6</v>
      </c>
      <c r="F220" s="30"/>
      <c r="G220" s="30"/>
      <c r="H220" s="30"/>
      <c r="I220" s="31">
        <f>SUM('PACC-2015'!$E220:$H220)</f>
        <v>6</v>
      </c>
      <c r="J220" s="32">
        <v>350</v>
      </c>
      <c r="K220" s="32">
        <f>+I220*J220</f>
        <v>2100</v>
      </c>
      <c r="L220" s="32"/>
      <c r="M220" s="39"/>
      <c r="N220" s="44"/>
      <c r="O220" s="44"/>
      <c r="P220" s="44"/>
      <c r="U220" s="4" t="s">
        <v>236</v>
      </c>
    </row>
    <row r="221" spans="2:21" ht="18">
      <c r="B221" s="23" t="s">
        <v>94</v>
      </c>
      <c r="C221" s="51" t="s">
        <v>927</v>
      </c>
      <c r="D221" s="45" t="s">
        <v>379</v>
      </c>
      <c r="E221" s="30">
        <v>6</v>
      </c>
      <c r="F221" s="30"/>
      <c r="G221" s="30"/>
      <c r="H221" s="30"/>
      <c r="I221" s="31">
        <f>SUM('PACC-2015'!$E221:$H221)</f>
        <v>6</v>
      </c>
      <c r="J221" s="32">
        <v>1350</v>
      </c>
      <c r="K221" s="32">
        <f t="shared" si="10"/>
        <v>8100</v>
      </c>
      <c r="L221" s="32"/>
      <c r="M221" s="37"/>
      <c r="N221" s="28"/>
      <c r="O221" s="28"/>
      <c r="P221" s="28"/>
      <c r="U221" s="4" t="s">
        <v>237</v>
      </c>
    </row>
    <row r="222" spans="2:21" ht="18">
      <c r="B222" s="30" t="s">
        <v>94</v>
      </c>
      <c r="C222" s="51" t="s">
        <v>928</v>
      </c>
      <c r="D222" s="30" t="s">
        <v>476</v>
      </c>
      <c r="E222" s="30">
        <v>2</v>
      </c>
      <c r="F222" s="30"/>
      <c r="G222" s="30"/>
      <c r="H222" s="30"/>
      <c r="I222" s="31">
        <f>SUM('PACC-2015'!$E222:$H222)</f>
        <v>2</v>
      </c>
      <c r="J222" s="32">
        <v>1350</v>
      </c>
      <c r="K222" s="32">
        <f>+I222*J222</f>
        <v>2700</v>
      </c>
      <c r="L222" s="32"/>
      <c r="M222" s="39"/>
      <c r="N222" s="44"/>
      <c r="O222" s="44"/>
      <c r="P222" s="44"/>
      <c r="U222" s="4" t="s">
        <v>238</v>
      </c>
    </row>
    <row r="223" spans="2:21" ht="18">
      <c r="B223" s="45" t="s">
        <v>94</v>
      </c>
      <c r="C223" s="51" t="s">
        <v>929</v>
      </c>
      <c r="D223" s="45" t="s">
        <v>379</v>
      </c>
      <c r="E223" s="45">
        <v>2</v>
      </c>
      <c r="F223" s="45"/>
      <c r="G223" s="45"/>
      <c r="H223" s="45"/>
      <c r="I223" s="31">
        <f>SUM('PACC-2015'!$E223:$H223)</f>
        <v>2</v>
      </c>
      <c r="J223" s="46">
        <v>2000</v>
      </c>
      <c r="K223" s="46">
        <f>+I223*J223</f>
        <v>4000</v>
      </c>
      <c r="L223" s="46"/>
      <c r="M223" s="39"/>
      <c r="N223" s="44"/>
      <c r="O223" s="44"/>
      <c r="P223" s="44"/>
      <c r="U223" s="4" t="s">
        <v>239</v>
      </c>
    </row>
    <row r="224" spans="2:21" ht="18">
      <c r="B224" s="45" t="s">
        <v>94</v>
      </c>
      <c r="C224" s="51" t="s">
        <v>930</v>
      </c>
      <c r="D224" s="45" t="s">
        <v>379</v>
      </c>
      <c r="E224" s="45">
        <v>2</v>
      </c>
      <c r="F224" s="45"/>
      <c r="G224" s="45"/>
      <c r="H224" s="45"/>
      <c r="I224" s="31">
        <f>SUM('PACC-2015'!$E224:$H224)</f>
        <v>2</v>
      </c>
      <c r="J224" s="46">
        <v>2000</v>
      </c>
      <c r="K224" s="46">
        <f>+I224*J224</f>
        <v>4000</v>
      </c>
      <c r="L224" s="46"/>
      <c r="M224" s="39"/>
      <c r="N224" s="44"/>
      <c r="O224" s="44"/>
      <c r="P224" s="44"/>
      <c r="U224" s="4" t="s">
        <v>240</v>
      </c>
    </row>
    <row r="225" spans="2:21" ht="18">
      <c r="B225" s="23" t="s">
        <v>94</v>
      </c>
      <c r="C225" s="51" t="s">
        <v>524</v>
      </c>
      <c r="D225" s="30" t="s">
        <v>379</v>
      </c>
      <c r="E225" s="30"/>
      <c r="F225" s="30">
        <v>1</v>
      </c>
      <c r="G225" s="30"/>
      <c r="H225" s="30">
        <v>1</v>
      </c>
      <c r="I225" s="31">
        <f>SUM('PACC-2015'!$E225:$H225)</f>
        <v>2</v>
      </c>
      <c r="J225" s="32">
        <v>22000</v>
      </c>
      <c r="K225" s="32">
        <f t="shared" si="10"/>
        <v>44000</v>
      </c>
      <c r="L225" s="32"/>
      <c r="M225" s="37"/>
      <c r="N225" s="28"/>
      <c r="O225" s="28"/>
      <c r="P225" s="28"/>
      <c r="U225" s="4" t="s">
        <v>241</v>
      </c>
    </row>
    <row r="226" spans="2:21" ht="18">
      <c r="B226" s="23" t="s">
        <v>94</v>
      </c>
      <c r="C226" s="51" t="s">
        <v>824</v>
      </c>
      <c r="D226" s="30" t="s">
        <v>379</v>
      </c>
      <c r="E226" s="30">
        <v>5</v>
      </c>
      <c r="F226" s="30">
        <v>5</v>
      </c>
      <c r="G226" s="30">
        <v>5</v>
      </c>
      <c r="H226" s="30">
        <v>5</v>
      </c>
      <c r="I226" s="31">
        <f>SUM('PACC-2015'!$E226:$H226)</f>
        <v>20</v>
      </c>
      <c r="J226" s="32">
        <v>150</v>
      </c>
      <c r="K226" s="32">
        <f t="shared" si="10"/>
        <v>3000</v>
      </c>
      <c r="L226" s="32"/>
      <c r="M226" s="37"/>
      <c r="N226" s="28"/>
      <c r="O226" s="28"/>
      <c r="P226" s="28"/>
      <c r="U226" s="4" t="s">
        <v>242</v>
      </c>
    </row>
    <row r="227" spans="2:21" ht="18">
      <c r="B227" s="30" t="s">
        <v>94</v>
      </c>
      <c r="C227" s="51" t="s">
        <v>825</v>
      </c>
      <c r="D227" s="45" t="s">
        <v>379</v>
      </c>
      <c r="E227" s="30">
        <v>12</v>
      </c>
      <c r="F227" s="30"/>
      <c r="G227" s="30">
        <v>12</v>
      </c>
      <c r="H227" s="30"/>
      <c r="I227" s="31">
        <f>SUM('PACC-2015'!$E227:$H227)</f>
        <v>24</v>
      </c>
      <c r="J227" s="32">
        <v>200</v>
      </c>
      <c r="K227" s="32">
        <f>+I227*J227</f>
        <v>4800</v>
      </c>
      <c r="L227" s="32"/>
      <c r="M227" s="39"/>
      <c r="N227" s="44"/>
      <c r="O227" s="44"/>
      <c r="P227" s="44"/>
      <c r="U227" s="4" t="s">
        <v>243</v>
      </c>
    </row>
    <row r="228" spans="2:21" ht="18">
      <c r="B228" s="23" t="s">
        <v>94</v>
      </c>
      <c r="C228" s="51" t="s">
        <v>620</v>
      </c>
      <c r="D228" s="30" t="s">
        <v>379</v>
      </c>
      <c r="E228" s="30">
        <v>2</v>
      </c>
      <c r="F228" s="30"/>
      <c r="G228" s="30">
        <v>1</v>
      </c>
      <c r="H228" s="30">
        <v>1</v>
      </c>
      <c r="I228" s="31">
        <f>SUM('PACC-2015'!$E228:$H228)</f>
        <v>4</v>
      </c>
      <c r="J228" s="32">
        <v>5000</v>
      </c>
      <c r="K228" s="32">
        <f t="shared" si="10"/>
        <v>20000</v>
      </c>
      <c r="L228" s="32"/>
      <c r="M228" s="37"/>
      <c r="N228" s="28"/>
      <c r="O228" s="28"/>
      <c r="P228" s="28"/>
      <c r="U228" s="4" t="s">
        <v>244</v>
      </c>
    </row>
    <row r="229" spans="2:21" ht="18">
      <c r="B229" s="23" t="s">
        <v>94</v>
      </c>
      <c r="C229" s="52" t="s">
        <v>531</v>
      </c>
      <c r="D229" s="33" t="s">
        <v>379</v>
      </c>
      <c r="E229" s="33">
        <v>3</v>
      </c>
      <c r="F229" s="33">
        <v>3</v>
      </c>
      <c r="G229" s="33">
        <v>3</v>
      </c>
      <c r="H229" s="33">
        <v>3</v>
      </c>
      <c r="I229" s="31">
        <f>SUM('PACC-2015'!$E229:$H229)</f>
        <v>12</v>
      </c>
      <c r="J229" s="32">
        <v>300</v>
      </c>
      <c r="K229" s="32">
        <f t="shared" si="10"/>
        <v>3600</v>
      </c>
      <c r="L229" s="34"/>
      <c r="M229" s="37"/>
      <c r="N229" s="28"/>
      <c r="O229" s="28"/>
      <c r="P229" s="28"/>
      <c r="U229" s="4" t="s">
        <v>245</v>
      </c>
    </row>
    <row r="230" spans="2:21" ht="18">
      <c r="B230" s="23" t="s">
        <v>94</v>
      </c>
      <c r="C230" s="52" t="s">
        <v>827</v>
      </c>
      <c r="D230" s="33" t="s">
        <v>379</v>
      </c>
      <c r="E230" s="33">
        <v>6</v>
      </c>
      <c r="F230" s="33">
        <v>6</v>
      </c>
      <c r="G230" s="33">
        <v>6</v>
      </c>
      <c r="H230" s="33">
        <v>6</v>
      </c>
      <c r="I230" s="31">
        <f>SUM('PACC-2015'!$E230:$H230)</f>
        <v>24</v>
      </c>
      <c r="J230" s="32">
        <v>150</v>
      </c>
      <c r="K230" s="32">
        <f t="shared" si="10"/>
        <v>3600</v>
      </c>
      <c r="L230" s="34"/>
      <c r="M230" s="37"/>
      <c r="N230" s="28"/>
      <c r="O230" s="28"/>
      <c r="P230" s="28"/>
      <c r="U230" s="4" t="s">
        <v>246</v>
      </c>
    </row>
    <row r="231" spans="2:21" ht="18">
      <c r="B231" s="23" t="s">
        <v>94</v>
      </c>
      <c r="C231" s="52" t="s">
        <v>622</v>
      </c>
      <c r="D231" s="33" t="s">
        <v>379</v>
      </c>
      <c r="E231" s="33">
        <v>3</v>
      </c>
      <c r="F231" s="33">
        <v>3</v>
      </c>
      <c r="G231" s="33">
        <v>3</v>
      </c>
      <c r="H231" s="33">
        <v>3</v>
      </c>
      <c r="I231" s="31">
        <f>SUM('PACC-2015'!$E231:$H231)</f>
        <v>12</v>
      </c>
      <c r="J231" s="32">
        <v>600</v>
      </c>
      <c r="K231" s="32">
        <f t="shared" si="10"/>
        <v>7200</v>
      </c>
      <c r="L231" s="34"/>
      <c r="M231" s="37"/>
      <c r="N231" s="28"/>
      <c r="O231" s="28"/>
      <c r="P231" s="28"/>
      <c r="U231" s="4" t="s">
        <v>247</v>
      </c>
    </row>
    <row r="232" spans="2:21" ht="18">
      <c r="B232" s="23" t="s">
        <v>94</v>
      </c>
      <c r="C232" s="52" t="s">
        <v>618</v>
      </c>
      <c r="D232" s="33" t="s">
        <v>379</v>
      </c>
      <c r="E232" s="33">
        <v>2</v>
      </c>
      <c r="F232" s="33">
        <v>2</v>
      </c>
      <c r="G232" s="33">
        <v>2</v>
      </c>
      <c r="H232" s="33">
        <v>2</v>
      </c>
      <c r="I232" s="31">
        <f>SUM('PACC-2015'!$E232:$H232)</f>
        <v>8</v>
      </c>
      <c r="J232" s="32">
        <v>600</v>
      </c>
      <c r="K232" s="32">
        <f t="shared" si="10"/>
        <v>4800</v>
      </c>
      <c r="L232" s="34"/>
      <c r="M232" s="37"/>
      <c r="N232" s="28"/>
      <c r="O232" s="28"/>
      <c r="P232" s="28"/>
      <c r="U232" s="4" t="s">
        <v>248</v>
      </c>
    </row>
    <row r="233" spans="2:21" ht="18">
      <c r="B233" s="23" t="s">
        <v>94</v>
      </c>
      <c r="C233" s="52" t="s">
        <v>557</v>
      </c>
      <c r="D233" s="33" t="s">
        <v>379</v>
      </c>
      <c r="E233" s="33"/>
      <c r="F233" s="33">
        <v>2</v>
      </c>
      <c r="G233" s="33"/>
      <c r="H233" s="33"/>
      <c r="I233" s="31">
        <f>SUM('PACC-2015'!$E233:$H233)</f>
        <v>2</v>
      </c>
      <c r="J233" s="32">
        <v>12000</v>
      </c>
      <c r="K233" s="32">
        <f t="shared" si="10"/>
        <v>24000</v>
      </c>
      <c r="L233" s="34">
        <f>SUM(K177:K233)</f>
        <v>993805</v>
      </c>
      <c r="M233" s="37" t="s">
        <v>20</v>
      </c>
      <c r="N233" s="44" t="s">
        <v>380</v>
      </c>
      <c r="O233" s="28"/>
      <c r="P233" s="28"/>
      <c r="U233" s="4" t="s">
        <v>249</v>
      </c>
    </row>
    <row r="234" spans="2:21" ht="18">
      <c r="B234" s="45" t="s">
        <v>98</v>
      </c>
      <c r="C234" s="52" t="s">
        <v>1166</v>
      </c>
      <c r="D234" s="33" t="s">
        <v>379</v>
      </c>
      <c r="E234" s="33"/>
      <c r="F234" s="33"/>
      <c r="G234" s="33">
        <v>1</v>
      </c>
      <c r="H234" s="33"/>
      <c r="I234" s="31">
        <f>SUM('PACC-2015'!$E234:$H234)</f>
        <v>1</v>
      </c>
      <c r="J234" s="46">
        <v>1600000</v>
      </c>
      <c r="K234" s="46">
        <f t="shared" si="10"/>
        <v>1600000</v>
      </c>
      <c r="L234" s="34">
        <f>SUM(K234)</f>
        <v>1600000</v>
      </c>
      <c r="M234" s="39" t="s">
        <v>20</v>
      </c>
      <c r="N234" s="44" t="s">
        <v>380</v>
      </c>
      <c r="O234" s="44"/>
      <c r="P234" s="44"/>
      <c r="U234" s="4" t="s">
        <v>250</v>
      </c>
    </row>
    <row r="235" spans="2:21" ht="18">
      <c r="B235" s="6" t="s">
        <v>99</v>
      </c>
      <c r="C235" s="51" t="s">
        <v>528</v>
      </c>
      <c r="D235" s="23" t="s">
        <v>379</v>
      </c>
      <c r="E235" s="6">
        <v>3</v>
      </c>
      <c r="F235" s="6"/>
      <c r="G235" s="6"/>
      <c r="H235" s="6"/>
      <c r="I235" s="7">
        <f>SUM('PACC-2015'!$E235:$H235)</f>
        <v>3</v>
      </c>
      <c r="J235" s="8">
        <v>5000</v>
      </c>
      <c r="K235" s="8">
        <f t="shared" si="10"/>
        <v>15000</v>
      </c>
      <c r="L235" s="8"/>
      <c r="M235" s="37"/>
      <c r="N235" s="28"/>
      <c r="O235" s="28"/>
      <c r="P235" s="28"/>
      <c r="U235" s="4" t="s">
        <v>251</v>
      </c>
    </row>
    <row r="236" spans="2:21" ht="18">
      <c r="B236" s="30" t="s">
        <v>99</v>
      </c>
      <c r="C236" s="51" t="s">
        <v>709</v>
      </c>
      <c r="D236" s="30" t="s">
        <v>379</v>
      </c>
      <c r="E236" s="30">
        <v>1</v>
      </c>
      <c r="F236" s="30">
        <v>2</v>
      </c>
      <c r="G236" s="30"/>
      <c r="H236" s="30"/>
      <c r="I236" s="31">
        <f>SUM('PACC-2015'!$E236:$H236)</f>
        <v>3</v>
      </c>
      <c r="J236" s="32">
        <v>6500</v>
      </c>
      <c r="K236" s="32">
        <f>+I236*J236</f>
        <v>19500</v>
      </c>
      <c r="L236" s="32"/>
      <c r="M236" s="39"/>
      <c r="N236" s="40"/>
      <c r="O236" s="44"/>
      <c r="P236" s="44"/>
      <c r="U236" s="4" t="s">
        <v>252</v>
      </c>
    </row>
    <row r="237" spans="2:21" ht="18">
      <c r="B237" s="23" t="s">
        <v>99</v>
      </c>
      <c r="C237" s="51" t="s">
        <v>466</v>
      </c>
      <c r="D237" s="23" t="s">
        <v>379</v>
      </c>
      <c r="E237" s="6">
        <v>5</v>
      </c>
      <c r="F237" s="6"/>
      <c r="G237" s="6">
        <v>5</v>
      </c>
      <c r="H237" s="6"/>
      <c r="I237" s="7">
        <f>SUM('PACC-2015'!$E237:$H237)</f>
        <v>10</v>
      </c>
      <c r="J237" s="8">
        <v>6500</v>
      </c>
      <c r="K237" s="8">
        <f t="shared" si="10"/>
        <v>65000</v>
      </c>
      <c r="L237" s="8"/>
      <c r="M237" s="37"/>
      <c r="N237" s="28"/>
      <c r="O237" s="28"/>
      <c r="P237" s="28"/>
      <c r="U237" s="4" t="s">
        <v>253</v>
      </c>
    </row>
    <row r="238" spans="2:21" ht="18">
      <c r="B238" s="45" t="s">
        <v>99</v>
      </c>
      <c r="C238" s="51" t="s">
        <v>913</v>
      </c>
      <c r="D238" s="45" t="s">
        <v>379</v>
      </c>
      <c r="E238" s="45">
        <v>2</v>
      </c>
      <c r="F238" s="45"/>
      <c r="G238" s="45"/>
      <c r="H238" s="45"/>
      <c r="I238" s="31">
        <f>SUM('PACC-2015'!$E238:$H238)</f>
        <v>2</v>
      </c>
      <c r="J238" s="46">
        <v>4000</v>
      </c>
      <c r="K238" s="46">
        <f>+I238*J238</f>
        <v>8000</v>
      </c>
      <c r="L238" s="46"/>
      <c r="M238" s="39"/>
      <c r="N238" s="44"/>
      <c r="O238" s="44"/>
      <c r="P238" s="44"/>
      <c r="U238" s="4" t="s">
        <v>254</v>
      </c>
    </row>
    <row r="239" spans="2:21" ht="18">
      <c r="B239" s="26" t="s">
        <v>99</v>
      </c>
      <c r="C239" s="51" t="s">
        <v>625</v>
      </c>
      <c r="D239" s="30" t="s">
        <v>710</v>
      </c>
      <c r="E239" s="30">
        <v>62</v>
      </c>
      <c r="F239" s="30">
        <v>50</v>
      </c>
      <c r="G239" s="30">
        <v>50</v>
      </c>
      <c r="H239" s="30">
        <v>50</v>
      </c>
      <c r="I239" s="31">
        <f>SUM('PACC-2015'!$E239:$H239)</f>
        <v>212</v>
      </c>
      <c r="J239" s="32">
        <v>60</v>
      </c>
      <c r="K239" s="32">
        <f t="shared" si="10"/>
        <v>12720</v>
      </c>
      <c r="L239" s="32"/>
      <c r="M239" s="37"/>
      <c r="N239" s="28"/>
      <c r="O239" s="28"/>
      <c r="P239" s="28"/>
      <c r="U239" s="4" t="s">
        <v>255</v>
      </c>
    </row>
    <row r="240" spans="2:21" ht="18">
      <c r="B240" s="29" t="s">
        <v>99</v>
      </c>
      <c r="C240" s="51" t="s">
        <v>646</v>
      </c>
      <c r="D240" s="30" t="s">
        <v>710</v>
      </c>
      <c r="E240" s="30">
        <v>72</v>
      </c>
      <c r="F240" s="30">
        <v>60</v>
      </c>
      <c r="G240" s="30">
        <v>60</v>
      </c>
      <c r="H240" s="30">
        <v>60</v>
      </c>
      <c r="I240" s="31">
        <f>SUM('PACC-2015'!$E240:$H240)</f>
        <v>252</v>
      </c>
      <c r="J240" s="32">
        <v>35</v>
      </c>
      <c r="K240" s="32">
        <f t="shared" si="10"/>
        <v>8820</v>
      </c>
      <c r="L240" s="32"/>
      <c r="M240" s="37"/>
      <c r="N240" s="28"/>
      <c r="O240" s="28"/>
      <c r="P240" s="28"/>
      <c r="U240" s="4" t="s">
        <v>256</v>
      </c>
    </row>
    <row r="241" spans="2:21" ht="18">
      <c r="B241" s="23" t="s">
        <v>99</v>
      </c>
      <c r="C241" s="51" t="s">
        <v>528</v>
      </c>
      <c r="D241" s="30" t="s">
        <v>379</v>
      </c>
      <c r="E241" s="30">
        <v>3</v>
      </c>
      <c r="F241" s="30"/>
      <c r="G241" s="30"/>
      <c r="H241" s="30"/>
      <c r="I241" s="31">
        <f>SUM('PACC-2015'!$E241:$H241)</f>
        <v>3</v>
      </c>
      <c r="J241" s="32">
        <v>4000</v>
      </c>
      <c r="K241" s="32">
        <f t="shared" si="10"/>
        <v>12000</v>
      </c>
      <c r="L241" s="32"/>
      <c r="M241" s="37"/>
      <c r="N241" s="28"/>
      <c r="O241" s="28"/>
      <c r="P241" s="28"/>
      <c r="U241" s="4" t="s">
        <v>257</v>
      </c>
    </row>
    <row r="242" spans="2:21" ht="18">
      <c r="B242" s="23" t="s">
        <v>99</v>
      </c>
      <c r="C242" s="51" t="s">
        <v>716</v>
      </c>
      <c r="D242" s="23" t="s">
        <v>379</v>
      </c>
      <c r="E242" s="23">
        <v>6</v>
      </c>
      <c r="F242" s="23">
        <v>6</v>
      </c>
      <c r="G242" s="23">
        <v>4</v>
      </c>
      <c r="H242" s="23">
        <v>4</v>
      </c>
      <c r="I242" s="24">
        <f>SUM('PACC-2015'!$E242:$H242)</f>
        <v>20</v>
      </c>
      <c r="J242" s="25">
        <v>5000</v>
      </c>
      <c r="K242" s="25">
        <f t="shared" si="10"/>
        <v>100000</v>
      </c>
      <c r="L242" s="25"/>
      <c r="M242" s="37"/>
      <c r="N242" s="28"/>
      <c r="O242" s="28"/>
      <c r="P242" s="28"/>
      <c r="U242" s="4" t="s">
        <v>258</v>
      </c>
    </row>
    <row r="243" spans="2:21" ht="18">
      <c r="B243" s="45" t="s">
        <v>99</v>
      </c>
      <c r="C243" s="51" t="s">
        <v>961</v>
      </c>
      <c r="D243" s="45" t="s">
        <v>379</v>
      </c>
      <c r="E243" s="45">
        <v>8</v>
      </c>
      <c r="F243" s="45">
        <v>8</v>
      </c>
      <c r="G243" s="45">
        <v>8</v>
      </c>
      <c r="H243" s="45"/>
      <c r="I243" s="31">
        <f>SUM('PACC-2015'!$E243:$H243)</f>
        <v>24</v>
      </c>
      <c r="J243" s="46">
        <v>2750</v>
      </c>
      <c r="K243" s="46">
        <f>+I243*J243</f>
        <v>66000</v>
      </c>
      <c r="L243" s="46"/>
      <c r="M243" s="39"/>
      <c r="N243" s="44"/>
      <c r="O243" s="44"/>
      <c r="P243" s="44"/>
      <c r="U243" s="4" t="s">
        <v>259</v>
      </c>
    </row>
    <row r="244" spans="2:21" ht="18">
      <c r="B244" s="23" t="s">
        <v>99</v>
      </c>
      <c r="C244" s="51" t="s">
        <v>717</v>
      </c>
      <c r="D244" s="23" t="s">
        <v>379</v>
      </c>
      <c r="E244" s="23">
        <v>10</v>
      </c>
      <c r="F244" s="23">
        <v>10</v>
      </c>
      <c r="G244" s="23">
        <v>10</v>
      </c>
      <c r="H244" s="23">
        <v>10</v>
      </c>
      <c r="I244" s="24">
        <f>SUM('PACC-2015'!$E244:$H244)</f>
        <v>40</v>
      </c>
      <c r="J244" s="25">
        <v>100</v>
      </c>
      <c r="K244" s="25">
        <f t="shared" si="10"/>
        <v>4000</v>
      </c>
      <c r="L244" s="25"/>
      <c r="M244" s="37"/>
      <c r="N244" s="28"/>
      <c r="O244" s="28"/>
      <c r="P244" s="28"/>
      <c r="U244" s="4" t="s">
        <v>260</v>
      </c>
    </row>
    <row r="245" spans="2:21" ht="18">
      <c r="B245" s="45" t="s">
        <v>99</v>
      </c>
      <c r="C245" s="51" t="s">
        <v>1101</v>
      </c>
      <c r="D245" s="45" t="s">
        <v>379</v>
      </c>
      <c r="E245" s="45">
        <v>2</v>
      </c>
      <c r="F245" s="45">
        <v>2</v>
      </c>
      <c r="G245" s="45">
        <v>2</v>
      </c>
      <c r="H245" s="45">
        <v>2</v>
      </c>
      <c r="I245" s="31">
        <f>SUM('PACC-2015'!$E245:$H245)</f>
        <v>8</v>
      </c>
      <c r="J245" s="46">
        <v>450</v>
      </c>
      <c r="K245" s="46">
        <f>+I245*J245</f>
        <v>3600</v>
      </c>
      <c r="L245" s="46">
        <f>SUM(K235:K245)</f>
        <v>314640</v>
      </c>
      <c r="M245" s="39" t="s">
        <v>17</v>
      </c>
      <c r="N245" s="44" t="s">
        <v>380</v>
      </c>
      <c r="O245" s="44"/>
      <c r="P245" s="44"/>
      <c r="U245" s="4" t="s">
        <v>261</v>
      </c>
    </row>
    <row r="246" spans="2:21" ht="18">
      <c r="B246" s="6" t="s">
        <v>103</v>
      </c>
      <c r="C246" s="51" t="s">
        <v>463</v>
      </c>
      <c r="D246" s="23" t="s">
        <v>379</v>
      </c>
      <c r="E246" s="6">
        <v>4</v>
      </c>
      <c r="F246" s="6">
        <v>4</v>
      </c>
      <c r="G246" s="6">
        <v>4</v>
      </c>
      <c r="H246" s="6"/>
      <c r="I246" s="7">
        <f>SUM('PACC-2015'!$E246:$H246)</f>
        <v>12</v>
      </c>
      <c r="J246" s="8">
        <v>400</v>
      </c>
      <c r="K246" s="8">
        <f t="shared" si="10"/>
        <v>4800</v>
      </c>
      <c r="L246" s="8"/>
      <c r="M246" s="37"/>
      <c r="N246" s="28"/>
      <c r="O246" s="28"/>
      <c r="P246" s="28"/>
      <c r="U246" s="4" t="s">
        <v>262</v>
      </c>
    </row>
    <row r="247" spans="2:21" ht="18">
      <c r="B247" s="23" t="s">
        <v>103</v>
      </c>
      <c r="C247" s="51" t="s">
        <v>465</v>
      </c>
      <c r="D247" s="30" t="s">
        <v>379</v>
      </c>
      <c r="E247" s="30">
        <v>5</v>
      </c>
      <c r="F247" s="30">
        <v>5</v>
      </c>
      <c r="G247" s="30">
        <v>5</v>
      </c>
      <c r="H247" s="30">
        <v>2</v>
      </c>
      <c r="I247" s="48">
        <f>SUM('PACC-2015'!$E247:$H247)</f>
        <v>17</v>
      </c>
      <c r="J247" s="32">
        <v>380</v>
      </c>
      <c r="K247" s="32">
        <f t="shared" si="10"/>
        <v>6460</v>
      </c>
      <c r="L247" s="32"/>
      <c r="M247" s="37"/>
      <c r="N247" s="28"/>
      <c r="O247" s="28"/>
      <c r="P247" s="28"/>
      <c r="U247" s="4" t="s">
        <v>263</v>
      </c>
    </row>
    <row r="248" spans="2:21" ht="18">
      <c r="B248" s="23" t="s">
        <v>103</v>
      </c>
      <c r="C248" s="52" t="s">
        <v>470</v>
      </c>
      <c r="D248" s="33" t="s">
        <v>379</v>
      </c>
      <c r="E248" s="33">
        <v>4</v>
      </c>
      <c r="F248" s="33">
        <v>4</v>
      </c>
      <c r="G248" s="33">
        <v>4</v>
      </c>
      <c r="H248" s="33">
        <v>3</v>
      </c>
      <c r="I248" s="24">
        <f>SUM('PACC-2015'!$E248:$H248)</f>
        <v>15</v>
      </c>
      <c r="J248" s="25">
        <v>450</v>
      </c>
      <c r="K248" s="25">
        <f aca="true" t="shared" si="11" ref="K248:K254">+I248*J248</f>
        <v>6750</v>
      </c>
      <c r="L248" s="25"/>
      <c r="M248" s="37"/>
      <c r="N248" s="28"/>
      <c r="O248" s="28"/>
      <c r="P248" s="28"/>
      <c r="U248" s="4" t="s">
        <v>264</v>
      </c>
    </row>
    <row r="249" spans="2:21" ht="18">
      <c r="B249" s="45" t="s">
        <v>103</v>
      </c>
      <c r="C249" s="52" t="s">
        <v>1043</v>
      </c>
      <c r="D249" s="33" t="s">
        <v>379</v>
      </c>
      <c r="E249" s="33"/>
      <c r="F249" s="33">
        <v>3</v>
      </c>
      <c r="G249" s="33"/>
      <c r="H249" s="33"/>
      <c r="I249" s="31">
        <f>SUM('PACC-2015'!$E249:$H249)</f>
        <v>3</v>
      </c>
      <c r="J249" s="46">
        <v>600</v>
      </c>
      <c r="K249" s="46">
        <f t="shared" si="11"/>
        <v>1800</v>
      </c>
      <c r="L249" s="46"/>
      <c r="M249" s="39"/>
      <c r="N249" s="44"/>
      <c r="O249" s="44"/>
      <c r="P249" s="44"/>
      <c r="U249" s="4" t="s">
        <v>265</v>
      </c>
    </row>
    <row r="250" spans="2:21" ht="18">
      <c r="B250" s="23" t="s">
        <v>103</v>
      </c>
      <c r="C250" s="51" t="s">
        <v>469</v>
      </c>
      <c r="D250" s="23" t="s">
        <v>379</v>
      </c>
      <c r="E250" s="23">
        <v>3</v>
      </c>
      <c r="F250" s="23">
        <v>3</v>
      </c>
      <c r="G250" s="23">
        <v>2</v>
      </c>
      <c r="H250" s="23">
        <v>2</v>
      </c>
      <c r="I250" s="24">
        <f>SUM('PACC-2015'!$E250:$H250)</f>
        <v>10</v>
      </c>
      <c r="J250" s="25">
        <v>815</v>
      </c>
      <c r="K250" s="25">
        <f t="shared" si="11"/>
        <v>8150</v>
      </c>
      <c r="L250" s="25"/>
      <c r="M250" s="37"/>
      <c r="N250" s="28"/>
      <c r="O250" s="28"/>
      <c r="P250" s="28"/>
      <c r="U250" s="4" t="s">
        <v>266</v>
      </c>
    </row>
    <row r="251" spans="2:21" ht="18">
      <c r="B251" s="23" t="s">
        <v>103</v>
      </c>
      <c r="C251" s="51" t="s">
        <v>468</v>
      </c>
      <c r="D251" s="30" t="s">
        <v>499</v>
      </c>
      <c r="E251" s="23">
        <v>1</v>
      </c>
      <c r="F251" s="23">
        <v>1</v>
      </c>
      <c r="G251" s="23">
        <v>1</v>
      </c>
      <c r="H251" s="23"/>
      <c r="I251" s="24">
        <f>SUM('PACC-2015'!$E251:$H251)</f>
        <v>3</v>
      </c>
      <c r="J251" s="25">
        <v>650</v>
      </c>
      <c r="K251" s="25">
        <f t="shared" si="11"/>
        <v>1950</v>
      </c>
      <c r="L251" s="25"/>
      <c r="M251" s="37"/>
      <c r="N251" s="28"/>
      <c r="O251" s="28"/>
      <c r="P251" s="28"/>
      <c r="U251" s="4" t="s">
        <v>267</v>
      </c>
    </row>
    <row r="252" spans="2:21" ht="18">
      <c r="B252" s="45" t="s">
        <v>103</v>
      </c>
      <c r="C252" s="51" t="s">
        <v>1044</v>
      </c>
      <c r="D252" s="45" t="s">
        <v>379</v>
      </c>
      <c r="E252" s="45">
        <v>1</v>
      </c>
      <c r="F252" s="45">
        <v>1</v>
      </c>
      <c r="G252" s="45">
        <v>1</v>
      </c>
      <c r="H252" s="45"/>
      <c r="I252" s="31">
        <f>SUM('PACC-2015'!$E252:$H252)</f>
        <v>3</v>
      </c>
      <c r="J252" s="46">
        <v>650</v>
      </c>
      <c r="K252" s="46">
        <f t="shared" si="11"/>
        <v>1950</v>
      </c>
      <c r="L252" s="46"/>
      <c r="M252" s="39"/>
      <c r="N252" s="44"/>
      <c r="O252" s="44"/>
      <c r="P252" s="44"/>
      <c r="U252" s="4" t="s">
        <v>268</v>
      </c>
    </row>
    <row r="253" spans="2:21" ht="18">
      <c r="B253" s="45" t="s">
        <v>103</v>
      </c>
      <c r="C253" s="51" t="s">
        <v>1045</v>
      </c>
      <c r="D253" s="45" t="s">
        <v>379</v>
      </c>
      <c r="E253" s="45">
        <v>2</v>
      </c>
      <c r="F253" s="45">
        <v>2</v>
      </c>
      <c r="G253" s="45">
        <v>2</v>
      </c>
      <c r="H253" s="45"/>
      <c r="I253" s="31">
        <f>SUM('PACC-2015'!$E253:$H253)</f>
        <v>6</v>
      </c>
      <c r="J253" s="46">
        <v>300</v>
      </c>
      <c r="K253" s="46">
        <f t="shared" si="11"/>
        <v>1800</v>
      </c>
      <c r="L253" s="46"/>
      <c r="M253" s="39"/>
      <c r="N253" s="44"/>
      <c r="O253" s="44"/>
      <c r="P253" s="44"/>
      <c r="U253" s="4" t="s">
        <v>269</v>
      </c>
    </row>
    <row r="254" spans="2:21" ht="18">
      <c r="B254" s="23" t="s">
        <v>103</v>
      </c>
      <c r="C254" s="51" t="s">
        <v>964</v>
      </c>
      <c r="D254" s="45" t="s">
        <v>379</v>
      </c>
      <c r="E254" s="23">
        <v>10</v>
      </c>
      <c r="F254" s="23">
        <v>10</v>
      </c>
      <c r="G254" s="23"/>
      <c r="H254" s="23">
        <v>10</v>
      </c>
      <c r="I254" s="24">
        <f>SUM('PACC-2015'!$E254:$H254)</f>
        <v>30</v>
      </c>
      <c r="J254" s="25">
        <v>550</v>
      </c>
      <c r="K254" s="25">
        <f t="shared" si="11"/>
        <v>16500</v>
      </c>
      <c r="L254" s="25"/>
      <c r="M254" s="37"/>
      <c r="N254" s="28"/>
      <c r="O254" s="28"/>
      <c r="P254" s="28"/>
      <c r="U254" s="4" t="s">
        <v>270</v>
      </c>
    </row>
    <row r="255" spans="2:21" ht="18">
      <c r="B255" s="23" t="s">
        <v>103</v>
      </c>
      <c r="C255" s="51" t="s">
        <v>449</v>
      </c>
      <c r="D255" s="23" t="s">
        <v>379</v>
      </c>
      <c r="E255" s="6">
        <v>10</v>
      </c>
      <c r="F255" s="6">
        <v>10</v>
      </c>
      <c r="G255" s="6">
        <v>10</v>
      </c>
      <c r="H255" s="6">
        <v>10</v>
      </c>
      <c r="I255" s="7">
        <f>SUM('PACC-2015'!$E255:$H255)</f>
        <v>40</v>
      </c>
      <c r="J255" s="8">
        <v>1800</v>
      </c>
      <c r="K255" s="8">
        <f aca="true" t="shared" si="12" ref="K255:K265">+I255*J255</f>
        <v>72000</v>
      </c>
      <c r="L255" s="8"/>
      <c r="M255" s="37"/>
      <c r="N255" s="28"/>
      <c r="O255" s="28"/>
      <c r="P255" s="28"/>
      <c r="U255" s="4" t="s">
        <v>271</v>
      </c>
    </row>
    <row r="256" spans="2:21" ht="18">
      <c r="B256" s="23" t="s">
        <v>103</v>
      </c>
      <c r="C256" s="51" t="s">
        <v>711</v>
      </c>
      <c r="D256" s="30" t="s">
        <v>379</v>
      </c>
      <c r="E256" s="30">
        <v>5</v>
      </c>
      <c r="F256" s="30">
        <v>5</v>
      </c>
      <c r="G256" s="30"/>
      <c r="H256" s="30"/>
      <c r="I256" s="31">
        <f>SUM('PACC-2015'!$E256:$H256)</f>
        <v>10</v>
      </c>
      <c r="J256" s="32">
        <v>2000</v>
      </c>
      <c r="K256" s="32">
        <f t="shared" si="12"/>
        <v>20000</v>
      </c>
      <c r="L256" s="32"/>
      <c r="M256" s="37"/>
      <c r="N256" s="28"/>
      <c r="O256" s="28"/>
      <c r="P256" s="28"/>
      <c r="U256" s="4" t="s">
        <v>272</v>
      </c>
    </row>
    <row r="257" spans="2:21" ht="18">
      <c r="B257" s="30" t="s">
        <v>103</v>
      </c>
      <c r="C257" s="51" t="s">
        <v>712</v>
      </c>
      <c r="D257" s="30" t="s">
        <v>379</v>
      </c>
      <c r="E257" s="30">
        <v>2</v>
      </c>
      <c r="F257" s="30">
        <v>2</v>
      </c>
      <c r="G257" s="30">
        <v>1</v>
      </c>
      <c r="H257" s="30">
        <v>1</v>
      </c>
      <c r="I257" s="31">
        <f>SUM('PACC-2015'!$E257:$H257)</f>
        <v>6</v>
      </c>
      <c r="J257" s="32">
        <v>1600</v>
      </c>
      <c r="K257" s="32">
        <f t="shared" si="12"/>
        <v>9600</v>
      </c>
      <c r="L257" s="32"/>
      <c r="M257" s="39"/>
      <c r="N257" s="40"/>
      <c r="O257" s="44"/>
      <c r="P257" s="44"/>
      <c r="U257" s="4" t="s">
        <v>273</v>
      </c>
    </row>
    <row r="258" spans="2:21" ht="18">
      <c r="B258" s="23" t="s">
        <v>103</v>
      </c>
      <c r="C258" s="51" t="s">
        <v>713</v>
      </c>
      <c r="D258" s="23" t="s">
        <v>379</v>
      </c>
      <c r="E258" s="6">
        <v>2</v>
      </c>
      <c r="F258" s="6">
        <v>2</v>
      </c>
      <c r="G258" s="6">
        <v>2</v>
      </c>
      <c r="H258" s="6">
        <v>1</v>
      </c>
      <c r="I258" s="7">
        <f>SUM('PACC-2015'!$E258:$H258)</f>
        <v>7</v>
      </c>
      <c r="J258" s="8">
        <v>1600</v>
      </c>
      <c r="K258" s="8">
        <f t="shared" si="12"/>
        <v>11200</v>
      </c>
      <c r="L258" s="8"/>
      <c r="M258" s="37"/>
      <c r="N258" s="28"/>
      <c r="O258" s="28"/>
      <c r="P258" s="28"/>
      <c r="U258" s="4" t="s">
        <v>274</v>
      </c>
    </row>
    <row r="259" spans="2:21" ht="18">
      <c r="B259" s="30" t="s">
        <v>103</v>
      </c>
      <c r="C259" s="51" t="s">
        <v>843</v>
      </c>
      <c r="D259" s="30" t="s">
        <v>379</v>
      </c>
      <c r="E259" s="30"/>
      <c r="F259" s="30">
        <v>1</v>
      </c>
      <c r="G259" s="30">
        <v>1</v>
      </c>
      <c r="H259" s="30"/>
      <c r="I259" s="31">
        <f>SUM('PACC-2015'!$E259:$H259)</f>
        <v>2</v>
      </c>
      <c r="J259" s="32">
        <v>1600</v>
      </c>
      <c r="K259" s="32">
        <f t="shared" si="12"/>
        <v>3200</v>
      </c>
      <c r="L259" s="32"/>
      <c r="M259" s="39"/>
      <c r="N259" s="44"/>
      <c r="O259" s="44"/>
      <c r="P259" s="44"/>
      <c r="U259" s="4" t="s">
        <v>275</v>
      </c>
    </row>
    <row r="260" spans="2:21" ht="18">
      <c r="B260" s="23" t="s">
        <v>103</v>
      </c>
      <c r="C260" s="51" t="s">
        <v>647</v>
      </c>
      <c r="D260" s="30" t="s">
        <v>379</v>
      </c>
      <c r="E260" s="30">
        <v>2</v>
      </c>
      <c r="F260" s="30">
        <v>2</v>
      </c>
      <c r="G260" s="30">
        <v>2</v>
      </c>
      <c r="H260" s="30"/>
      <c r="I260" s="31">
        <f>SUM('PACC-2015'!$E260:$H260)</f>
        <v>6</v>
      </c>
      <c r="J260" s="32">
        <v>500</v>
      </c>
      <c r="K260" s="32">
        <f t="shared" si="12"/>
        <v>3000</v>
      </c>
      <c r="L260" s="32"/>
      <c r="M260" s="37"/>
      <c r="N260" s="28"/>
      <c r="O260" s="28"/>
      <c r="P260" s="28"/>
      <c r="U260" s="4" t="s">
        <v>276</v>
      </c>
    </row>
    <row r="261" spans="2:21" ht="18">
      <c r="B261" s="23" t="s">
        <v>103</v>
      </c>
      <c r="C261" s="51" t="s">
        <v>597</v>
      </c>
      <c r="D261" s="30" t="s">
        <v>379</v>
      </c>
      <c r="E261" s="30">
        <v>6</v>
      </c>
      <c r="F261" s="30">
        <v>6</v>
      </c>
      <c r="G261" s="30">
        <v>6</v>
      </c>
      <c r="H261" s="30">
        <v>6</v>
      </c>
      <c r="I261" s="31">
        <f>SUM('PACC-2015'!$E261:$H261)</f>
        <v>24</v>
      </c>
      <c r="J261" s="32">
        <v>550</v>
      </c>
      <c r="K261" s="32">
        <f t="shared" si="12"/>
        <v>13200</v>
      </c>
      <c r="L261" s="32"/>
      <c r="M261" s="37"/>
      <c r="N261" s="28"/>
      <c r="O261" s="28"/>
      <c r="P261" s="28"/>
      <c r="U261" s="4" t="s">
        <v>277</v>
      </c>
    </row>
    <row r="262" spans="2:21" ht="18">
      <c r="B262" s="23" t="s">
        <v>103</v>
      </c>
      <c r="C262" s="51" t="s">
        <v>596</v>
      </c>
      <c r="D262" s="30" t="s">
        <v>379</v>
      </c>
      <c r="E262" s="30">
        <v>2</v>
      </c>
      <c r="F262" s="30">
        <v>2</v>
      </c>
      <c r="G262" s="30">
        <v>2</v>
      </c>
      <c r="H262" s="30">
        <v>2</v>
      </c>
      <c r="I262" s="31">
        <f>SUM('PACC-2015'!$E262:$H262)</f>
        <v>8</v>
      </c>
      <c r="J262" s="32">
        <v>550</v>
      </c>
      <c r="K262" s="32">
        <f t="shared" si="12"/>
        <v>4400</v>
      </c>
      <c r="L262" s="32"/>
      <c r="M262" s="37"/>
      <c r="N262" s="28"/>
      <c r="O262" s="28"/>
      <c r="P262" s="28"/>
      <c r="U262" s="4" t="s">
        <v>278</v>
      </c>
    </row>
    <row r="263" spans="2:21" ht="18">
      <c r="B263" s="45" t="s">
        <v>103</v>
      </c>
      <c r="C263" s="51" t="s">
        <v>1033</v>
      </c>
      <c r="D263" s="45" t="s">
        <v>379</v>
      </c>
      <c r="E263" s="45">
        <v>1</v>
      </c>
      <c r="F263" s="45">
        <v>1</v>
      </c>
      <c r="G263" s="45"/>
      <c r="H263" s="45">
        <v>2</v>
      </c>
      <c r="I263" s="31">
        <f>SUM('PACC-2015'!$E263:$H263)</f>
        <v>4</v>
      </c>
      <c r="J263" s="46">
        <v>5000</v>
      </c>
      <c r="K263" s="46">
        <f t="shared" si="12"/>
        <v>20000</v>
      </c>
      <c r="L263" s="46"/>
      <c r="M263" s="39"/>
      <c r="N263" s="44"/>
      <c r="O263" s="44"/>
      <c r="P263" s="44"/>
      <c r="U263" s="4" t="s">
        <v>279</v>
      </c>
    </row>
    <row r="264" spans="2:21" ht="18">
      <c r="B264" s="45" t="s">
        <v>103</v>
      </c>
      <c r="C264" s="51" t="s">
        <v>1034</v>
      </c>
      <c r="D264" s="45" t="s">
        <v>379</v>
      </c>
      <c r="E264" s="45">
        <v>80</v>
      </c>
      <c r="F264" s="45">
        <v>80</v>
      </c>
      <c r="G264" s="45">
        <v>60</v>
      </c>
      <c r="H264" s="45">
        <v>60</v>
      </c>
      <c r="I264" s="31">
        <f>SUM('PACC-2015'!$E264:$H264)</f>
        <v>280</v>
      </c>
      <c r="J264" s="46">
        <v>50</v>
      </c>
      <c r="K264" s="46">
        <f t="shared" si="12"/>
        <v>14000</v>
      </c>
      <c r="L264" s="46"/>
      <c r="M264" s="39"/>
      <c r="N264" s="44"/>
      <c r="O264" s="44"/>
      <c r="P264" s="44"/>
      <c r="U264" s="3" t="s">
        <v>14</v>
      </c>
    </row>
    <row r="265" spans="2:21" ht="18">
      <c r="B265" s="23" t="s">
        <v>103</v>
      </c>
      <c r="C265" s="51" t="s">
        <v>522</v>
      </c>
      <c r="D265" s="30" t="s">
        <v>379</v>
      </c>
      <c r="E265" s="30">
        <v>3</v>
      </c>
      <c r="F265" s="30">
        <v>3</v>
      </c>
      <c r="G265" s="30">
        <v>3</v>
      </c>
      <c r="H265" s="30">
        <v>3</v>
      </c>
      <c r="I265" s="31">
        <f>SUM('PACC-2015'!$E265:$H265)</f>
        <v>12</v>
      </c>
      <c r="J265" s="32">
        <v>550</v>
      </c>
      <c r="K265" s="32">
        <f t="shared" si="12"/>
        <v>6600</v>
      </c>
      <c r="L265" s="32"/>
      <c r="M265" s="37"/>
      <c r="N265" s="28"/>
      <c r="O265" s="28"/>
      <c r="P265" s="28"/>
      <c r="U265" s="4" t="s">
        <v>280</v>
      </c>
    </row>
    <row r="266" spans="2:21" ht="18">
      <c r="B266" s="42" t="s">
        <v>103</v>
      </c>
      <c r="C266" s="51" t="s">
        <v>1035</v>
      </c>
      <c r="D266" s="45" t="s">
        <v>379</v>
      </c>
      <c r="E266" s="45">
        <v>20</v>
      </c>
      <c r="F266" s="45">
        <v>20</v>
      </c>
      <c r="G266" s="45">
        <v>20</v>
      </c>
      <c r="H266" s="45">
        <v>20</v>
      </c>
      <c r="I266" s="31">
        <f>SUM('PACC-2015'!$E266:$H266)</f>
        <v>80</v>
      </c>
      <c r="J266" s="46">
        <v>50</v>
      </c>
      <c r="K266" s="46">
        <f aca="true" t="shared" si="13" ref="K266:K272">+I266*J266</f>
        <v>4000</v>
      </c>
      <c r="L266" s="46"/>
      <c r="M266" s="39"/>
      <c r="N266" s="44"/>
      <c r="O266" s="44"/>
      <c r="P266" s="44"/>
      <c r="U266" s="4" t="s">
        <v>281</v>
      </c>
    </row>
    <row r="267" spans="2:21" ht="18">
      <c r="B267" s="42" t="s">
        <v>103</v>
      </c>
      <c r="C267" s="51" t="s">
        <v>1036</v>
      </c>
      <c r="D267" s="45" t="s">
        <v>379</v>
      </c>
      <c r="E267" s="45">
        <v>20</v>
      </c>
      <c r="F267" s="45">
        <v>20</v>
      </c>
      <c r="G267" s="45">
        <v>20</v>
      </c>
      <c r="H267" s="45">
        <v>20</v>
      </c>
      <c r="I267" s="31">
        <f>SUM('PACC-2015'!$E267:$H267)</f>
        <v>80</v>
      </c>
      <c r="J267" s="46">
        <v>50</v>
      </c>
      <c r="K267" s="46">
        <f t="shared" si="13"/>
        <v>4000</v>
      </c>
      <c r="L267" s="46"/>
      <c r="M267" s="39"/>
      <c r="N267" s="44"/>
      <c r="O267" s="44"/>
      <c r="P267" s="44"/>
      <c r="U267" s="4" t="s">
        <v>282</v>
      </c>
    </row>
    <row r="268" spans="2:21" ht="18">
      <c r="B268" s="42" t="s">
        <v>103</v>
      </c>
      <c r="C268" s="51" t="s">
        <v>1037</v>
      </c>
      <c r="D268" s="45" t="s">
        <v>379</v>
      </c>
      <c r="E268" s="45">
        <v>75</v>
      </c>
      <c r="F268" s="45">
        <v>75</v>
      </c>
      <c r="G268" s="45">
        <v>75</v>
      </c>
      <c r="H268" s="45">
        <v>75</v>
      </c>
      <c r="I268" s="31">
        <f>SUM('PACC-2015'!$E268:$H268)</f>
        <v>300</v>
      </c>
      <c r="J268" s="46">
        <v>50</v>
      </c>
      <c r="K268" s="46">
        <f t="shared" si="13"/>
        <v>15000</v>
      </c>
      <c r="L268" s="46"/>
      <c r="M268" s="39"/>
      <c r="N268" s="44"/>
      <c r="O268" s="44"/>
      <c r="P268" s="44"/>
      <c r="U268" s="4" t="s">
        <v>283</v>
      </c>
    </row>
    <row r="269" spans="2:21" ht="18">
      <c r="B269" s="42" t="s">
        <v>103</v>
      </c>
      <c r="C269" s="51" t="s">
        <v>1040</v>
      </c>
      <c r="D269" s="45" t="s">
        <v>379</v>
      </c>
      <c r="E269" s="45">
        <v>20</v>
      </c>
      <c r="F269" s="45">
        <v>20</v>
      </c>
      <c r="G269" s="45">
        <v>20</v>
      </c>
      <c r="H269" s="45">
        <v>20</v>
      </c>
      <c r="I269" s="31">
        <f>SUM('PACC-2015'!$E269:$H269)</f>
        <v>80</v>
      </c>
      <c r="J269" s="46">
        <v>50</v>
      </c>
      <c r="K269" s="46">
        <f t="shared" si="13"/>
        <v>4000</v>
      </c>
      <c r="L269" s="46"/>
      <c r="M269" s="39"/>
      <c r="N269" s="44"/>
      <c r="O269" s="44"/>
      <c r="P269" s="44"/>
      <c r="U269" s="4" t="s">
        <v>284</v>
      </c>
    </row>
    <row r="270" spans="2:21" ht="18">
      <c r="B270" s="42" t="s">
        <v>103</v>
      </c>
      <c r="C270" s="51" t="s">
        <v>1038</v>
      </c>
      <c r="D270" s="45" t="s">
        <v>379</v>
      </c>
      <c r="E270" s="45">
        <v>35</v>
      </c>
      <c r="F270" s="45">
        <v>35</v>
      </c>
      <c r="G270" s="45">
        <v>35</v>
      </c>
      <c r="H270" s="45">
        <v>35</v>
      </c>
      <c r="I270" s="31">
        <f>SUM('PACC-2015'!$E270:$H270)</f>
        <v>140</v>
      </c>
      <c r="J270" s="46">
        <v>50</v>
      </c>
      <c r="K270" s="46">
        <f t="shared" si="13"/>
        <v>7000</v>
      </c>
      <c r="L270" s="46"/>
      <c r="M270" s="39"/>
      <c r="N270" s="44"/>
      <c r="O270" s="44"/>
      <c r="P270" s="44"/>
      <c r="U270" s="4" t="s">
        <v>285</v>
      </c>
    </row>
    <row r="271" spans="2:21" ht="18">
      <c r="B271" s="42" t="s">
        <v>103</v>
      </c>
      <c r="C271" s="51" t="s">
        <v>1039</v>
      </c>
      <c r="D271" s="45" t="s">
        <v>379</v>
      </c>
      <c r="E271" s="45">
        <v>35</v>
      </c>
      <c r="F271" s="45">
        <v>35</v>
      </c>
      <c r="G271" s="45">
        <v>35</v>
      </c>
      <c r="H271" s="45">
        <v>35</v>
      </c>
      <c r="I271" s="31">
        <f>SUM('PACC-2015'!$E271:$H271)</f>
        <v>140</v>
      </c>
      <c r="J271" s="46">
        <v>50</v>
      </c>
      <c r="K271" s="46">
        <f t="shared" si="13"/>
        <v>7000</v>
      </c>
      <c r="L271" s="46"/>
      <c r="M271" s="39"/>
      <c r="N271" s="44"/>
      <c r="O271" s="44"/>
      <c r="P271" s="44"/>
      <c r="U271" s="4" t="s">
        <v>286</v>
      </c>
    </row>
    <row r="272" spans="2:21" ht="18">
      <c r="B272" s="35" t="s">
        <v>103</v>
      </c>
      <c r="C272" s="51" t="s">
        <v>715</v>
      </c>
      <c r="D272" s="30" t="s">
        <v>379</v>
      </c>
      <c r="E272" s="30">
        <v>3</v>
      </c>
      <c r="F272" s="30"/>
      <c r="G272" s="30"/>
      <c r="H272" s="30"/>
      <c r="I272" s="31">
        <f>SUM('PACC-2015'!$E272:$H272)</f>
        <v>3</v>
      </c>
      <c r="J272" s="32">
        <v>1300</v>
      </c>
      <c r="K272" s="32">
        <f t="shared" si="13"/>
        <v>3900</v>
      </c>
      <c r="L272" s="32"/>
      <c r="M272" s="39"/>
      <c r="N272" s="40"/>
      <c r="O272" s="44"/>
      <c r="P272" s="44"/>
      <c r="U272" s="4" t="s">
        <v>287</v>
      </c>
    </row>
    <row r="273" spans="2:21" ht="18">
      <c r="B273" s="23" t="s">
        <v>103</v>
      </c>
      <c r="C273" s="51" t="s">
        <v>599</v>
      </c>
      <c r="D273" s="30" t="s">
        <v>379</v>
      </c>
      <c r="E273" s="30">
        <v>2</v>
      </c>
      <c r="F273" s="30">
        <v>2</v>
      </c>
      <c r="G273" s="30"/>
      <c r="H273" s="30"/>
      <c r="I273" s="31">
        <f>SUM('PACC-2015'!$E273:$H273)</f>
        <v>4</v>
      </c>
      <c r="J273" s="32">
        <v>1800</v>
      </c>
      <c r="K273" s="32">
        <f aca="true" t="shared" si="14" ref="K273:K282">+I273*J273</f>
        <v>7200</v>
      </c>
      <c r="L273" s="32"/>
      <c r="M273" s="37"/>
      <c r="N273" s="28"/>
      <c r="O273" s="28"/>
      <c r="P273" s="28"/>
      <c r="U273" s="4" t="s">
        <v>288</v>
      </c>
    </row>
    <row r="274" spans="2:21" ht="18">
      <c r="B274" s="23" t="s">
        <v>103</v>
      </c>
      <c r="C274" s="51" t="s">
        <v>718</v>
      </c>
      <c r="D274" s="30" t="s">
        <v>379</v>
      </c>
      <c r="E274" s="30">
        <v>75</v>
      </c>
      <c r="F274" s="30">
        <v>75</v>
      </c>
      <c r="G274" s="30">
        <v>75</v>
      </c>
      <c r="H274" s="30"/>
      <c r="I274" s="31">
        <f>SUM('PACC-2015'!$E274:$H274)</f>
        <v>225</v>
      </c>
      <c r="J274" s="32">
        <v>150</v>
      </c>
      <c r="K274" s="32">
        <f t="shared" si="14"/>
        <v>33750</v>
      </c>
      <c r="L274" s="32"/>
      <c r="M274" s="37"/>
      <c r="N274" s="28"/>
      <c r="O274" s="28"/>
      <c r="P274" s="28"/>
      <c r="U274" s="4" t="s">
        <v>289</v>
      </c>
    </row>
    <row r="275" spans="2:21" ht="18">
      <c r="B275" s="30" t="s">
        <v>103</v>
      </c>
      <c r="C275" s="51" t="s">
        <v>719</v>
      </c>
      <c r="D275" s="30" t="s">
        <v>379</v>
      </c>
      <c r="E275" s="30">
        <v>4</v>
      </c>
      <c r="F275" s="30"/>
      <c r="G275" s="30"/>
      <c r="H275" s="30"/>
      <c r="I275" s="31">
        <f>SUM('PACC-2015'!$E275:$H275)</f>
        <v>4</v>
      </c>
      <c r="J275" s="32">
        <v>500</v>
      </c>
      <c r="K275" s="32">
        <f t="shared" si="14"/>
        <v>2000</v>
      </c>
      <c r="L275" s="32"/>
      <c r="M275" s="39"/>
      <c r="N275" s="40"/>
      <c r="O275" s="40"/>
      <c r="P275" s="40"/>
      <c r="U275" s="4" t="s">
        <v>290</v>
      </c>
    </row>
    <row r="276" spans="2:21" ht="18">
      <c r="B276" s="23" t="s">
        <v>103</v>
      </c>
      <c r="C276" s="51" t="s">
        <v>532</v>
      </c>
      <c r="D276" s="30" t="s">
        <v>379</v>
      </c>
      <c r="E276" s="30">
        <v>2</v>
      </c>
      <c r="F276" s="30">
        <v>2</v>
      </c>
      <c r="G276" s="30">
        <v>2</v>
      </c>
      <c r="H276" s="30"/>
      <c r="I276" s="31">
        <f>SUM('PACC-2015'!$E276:$H276)</f>
        <v>6</v>
      </c>
      <c r="J276" s="32">
        <v>160</v>
      </c>
      <c r="K276" s="32">
        <f t="shared" si="14"/>
        <v>960</v>
      </c>
      <c r="L276" s="32"/>
      <c r="M276" s="37"/>
      <c r="N276" s="28"/>
      <c r="O276" s="28"/>
      <c r="P276" s="28"/>
      <c r="U276" s="4" t="s">
        <v>291</v>
      </c>
    </row>
    <row r="277" spans="2:21" ht="18">
      <c r="B277" s="23" t="s">
        <v>103</v>
      </c>
      <c r="C277" s="51" t="s">
        <v>533</v>
      </c>
      <c r="D277" s="30" t="s">
        <v>379</v>
      </c>
      <c r="E277" s="30">
        <v>3</v>
      </c>
      <c r="F277" s="30">
        <v>3</v>
      </c>
      <c r="G277" s="30">
        <v>3</v>
      </c>
      <c r="H277" s="30">
        <v>3</v>
      </c>
      <c r="I277" s="31">
        <f>SUM('PACC-2015'!$E277:$H277)</f>
        <v>12</v>
      </c>
      <c r="J277" s="32">
        <v>135</v>
      </c>
      <c r="K277" s="32">
        <f t="shared" si="14"/>
        <v>1620</v>
      </c>
      <c r="L277" s="32"/>
      <c r="M277" s="37"/>
      <c r="N277" s="28"/>
      <c r="O277" s="28"/>
      <c r="P277" s="28"/>
      <c r="U277" s="4" t="s">
        <v>292</v>
      </c>
    </row>
    <row r="278" spans="2:21" ht="18">
      <c r="B278" s="23" t="s">
        <v>103</v>
      </c>
      <c r="C278" s="51" t="s">
        <v>538</v>
      </c>
      <c r="D278" s="30" t="s">
        <v>379</v>
      </c>
      <c r="E278" s="30">
        <v>1</v>
      </c>
      <c r="F278" s="30">
        <v>1</v>
      </c>
      <c r="G278" s="30">
        <v>1</v>
      </c>
      <c r="H278" s="30">
        <v>1</v>
      </c>
      <c r="I278" s="31">
        <f>SUM('PACC-2015'!$E278:$H278)</f>
        <v>4</v>
      </c>
      <c r="J278" s="32">
        <v>2000</v>
      </c>
      <c r="K278" s="32">
        <f t="shared" si="14"/>
        <v>8000</v>
      </c>
      <c r="L278" s="32">
        <f>SUM(K246:K278)</f>
        <v>325790</v>
      </c>
      <c r="M278" s="37" t="s">
        <v>17</v>
      </c>
      <c r="N278" s="44" t="s">
        <v>380</v>
      </c>
      <c r="O278" s="28"/>
      <c r="P278" s="28"/>
      <c r="U278" s="4" t="s">
        <v>293</v>
      </c>
    </row>
    <row r="279" spans="2:21" ht="18">
      <c r="B279" s="6" t="s">
        <v>107</v>
      </c>
      <c r="C279" s="51" t="s">
        <v>546</v>
      </c>
      <c r="D279" s="23" t="s">
        <v>547</v>
      </c>
      <c r="E279" s="6">
        <v>4</v>
      </c>
      <c r="F279" s="6">
        <v>3</v>
      </c>
      <c r="G279" s="6">
        <v>3</v>
      </c>
      <c r="H279" s="6"/>
      <c r="I279" s="7">
        <f>SUM('PACC-2015'!$E279:$H279)</f>
        <v>10</v>
      </c>
      <c r="J279" s="8">
        <v>3000</v>
      </c>
      <c r="K279" s="8">
        <f t="shared" si="14"/>
        <v>30000</v>
      </c>
      <c r="L279" s="8"/>
      <c r="M279" s="37"/>
      <c r="N279" s="28"/>
      <c r="O279" s="28"/>
      <c r="P279" s="28"/>
      <c r="U279" s="4" t="s">
        <v>294</v>
      </c>
    </row>
    <row r="280" spans="2:21" ht="18">
      <c r="B280" s="23" t="s">
        <v>107</v>
      </c>
      <c r="C280" s="51" t="s">
        <v>548</v>
      </c>
      <c r="D280" s="23" t="s">
        <v>547</v>
      </c>
      <c r="E280" s="6">
        <v>4</v>
      </c>
      <c r="F280" s="6">
        <v>3</v>
      </c>
      <c r="G280" s="6">
        <v>3</v>
      </c>
      <c r="H280" s="6"/>
      <c r="I280" s="7">
        <f>SUM('PACC-2015'!$E280:$H280)</f>
        <v>10</v>
      </c>
      <c r="J280" s="8">
        <v>3000</v>
      </c>
      <c r="K280" s="8">
        <f t="shared" si="14"/>
        <v>30000</v>
      </c>
      <c r="L280" s="8"/>
      <c r="M280" s="37"/>
      <c r="N280" s="28"/>
      <c r="O280" s="28"/>
      <c r="P280" s="28"/>
      <c r="U280" s="4" t="s">
        <v>295</v>
      </c>
    </row>
    <row r="281" spans="2:21" ht="18">
      <c r="B281" s="30" t="s">
        <v>107</v>
      </c>
      <c r="C281" s="51" t="s">
        <v>1114</v>
      </c>
      <c r="D281" s="45" t="s">
        <v>1115</v>
      </c>
      <c r="E281" s="30">
        <v>20</v>
      </c>
      <c r="F281" s="30">
        <v>20</v>
      </c>
      <c r="G281" s="30">
        <v>20</v>
      </c>
      <c r="H281" s="30">
        <v>20</v>
      </c>
      <c r="I281" s="31">
        <f>SUM('PACC-2015'!$E281:$H281)</f>
        <v>80</v>
      </c>
      <c r="J281" s="32">
        <v>150</v>
      </c>
      <c r="K281" s="32">
        <f t="shared" si="14"/>
        <v>12000</v>
      </c>
      <c r="L281" s="32"/>
      <c r="M281" s="39"/>
      <c r="N281" s="44"/>
      <c r="O281" s="44"/>
      <c r="P281" s="44"/>
      <c r="U281" s="4" t="s">
        <v>296</v>
      </c>
    </row>
    <row r="282" spans="2:21" ht="18">
      <c r="B282" s="23" t="s">
        <v>107</v>
      </c>
      <c r="C282" s="51" t="s">
        <v>1041</v>
      </c>
      <c r="D282" s="45" t="s">
        <v>545</v>
      </c>
      <c r="E282" s="30">
        <v>7</v>
      </c>
      <c r="F282" s="30">
        <v>5</v>
      </c>
      <c r="G282" s="30"/>
      <c r="H282" s="30"/>
      <c r="I282" s="31">
        <f>SUM('PACC-2015'!$E282:$H282)</f>
        <v>12</v>
      </c>
      <c r="J282" s="32">
        <v>500</v>
      </c>
      <c r="K282" s="32">
        <f t="shared" si="14"/>
        <v>6000</v>
      </c>
      <c r="L282" s="32"/>
      <c r="M282" s="37"/>
      <c r="N282" s="28"/>
      <c r="O282" s="28"/>
      <c r="P282" s="28"/>
      <c r="U282" s="4" t="s">
        <v>297</v>
      </c>
    </row>
    <row r="283" spans="2:21" ht="18">
      <c r="B283" s="45" t="s">
        <v>107</v>
      </c>
      <c r="C283" s="51" t="s">
        <v>1083</v>
      </c>
      <c r="D283" s="45" t="s">
        <v>783</v>
      </c>
      <c r="E283" s="45">
        <v>50</v>
      </c>
      <c r="F283" s="45">
        <v>50</v>
      </c>
      <c r="G283" s="45"/>
      <c r="H283" s="45"/>
      <c r="I283" s="31">
        <f>SUM('PACC-2015'!$E283:$H283)</f>
        <v>100</v>
      </c>
      <c r="J283" s="46">
        <v>300</v>
      </c>
      <c r="K283" s="46">
        <f aca="true" t="shared" si="15" ref="K283:K291">+I283*J283</f>
        <v>30000</v>
      </c>
      <c r="L283" s="46"/>
      <c r="M283" s="39"/>
      <c r="N283" s="44"/>
      <c r="O283" s="44"/>
      <c r="P283" s="44"/>
      <c r="U283" s="4" t="s">
        <v>298</v>
      </c>
    </row>
    <row r="284" spans="2:21" ht="18">
      <c r="B284" s="45" t="s">
        <v>107</v>
      </c>
      <c r="C284" s="51" t="s">
        <v>1084</v>
      </c>
      <c r="D284" s="45" t="s">
        <v>1014</v>
      </c>
      <c r="E284" s="45">
        <v>5</v>
      </c>
      <c r="F284" s="45">
        <v>5</v>
      </c>
      <c r="G284" s="45">
        <v>30</v>
      </c>
      <c r="H284" s="45"/>
      <c r="I284" s="31">
        <f>SUM('PACC-2015'!$E284:$H284)</f>
        <v>40</v>
      </c>
      <c r="J284" s="46">
        <v>500</v>
      </c>
      <c r="K284" s="46">
        <f t="shared" si="15"/>
        <v>20000</v>
      </c>
      <c r="L284" s="46"/>
      <c r="M284" s="39"/>
      <c r="N284" s="44"/>
      <c r="O284" s="44"/>
      <c r="P284" s="44"/>
      <c r="U284" s="4" t="s">
        <v>299</v>
      </c>
    </row>
    <row r="285" spans="2:21" ht="18">
      <c r="B285" s="45" t="s">
        <v>107</v>
      </c>
      <c r="C285" s="51" t="s">
        <v>1085</v>
      </c>
      <c r="D285" s="45" t="s">
        <v>645</v>
      </c>
      <c r="E285" s="45">
        <v>75</v>
      </c>
      <c r="F285" s="45">
        <v>75</v>
      </c>
      <c r="G285" s="45">
        <v>75</v>
      </c>
      <c r="H285" s="45"/>
      <c r="I285" s="31">
        <f>SUM('PACC-2015'!$E285:$H285)</f>
        <v>225</v>
      </c>
      <c r="J285" s="46">
        <v>150</v>
      </c>
      <c r="K285" s="46">
        <f t="shared" si="15"/>
        <v>33750</v>
      </c>
      <c r="L285" s="46"/>
      <c r="M285" s="39"/>
      <c r="N285" s="44"/>
      <c r="O285" s="44"/>
      <c r="P285" s="44"/>
      <c r="U285" s="4" t="s">
        <v>300</v>
      </c>
    </row>
    <row r="286" spans="2:21" ht="18">
      <c r="B286" s="45" t="s">
        <v>107</v>
      </c>
      <c r="C286" s="51" t="s">
        <v>1134</v>
      </c>
      <c r="D286" s="45" t="s">
        <v>379</v>
      </c>
      <c r="E286" s="45">
        <v>20</v>
      </c>
      <c r="F286" s="45">
        <v>20</v>
      </c>
      <c r="G286" s="45">
        <v>20</v>
      </c>
      <c r="H286" s="45"/>
      <c r="I286" s="31">
        <f>SUM('PACC-2015'!$E286:$H286)</f>
        <v>60</v>
      </c>
      <c r="J286" s="46">
        <v>345</v>
      </c>
      <c r="K286" s="46">
        <f t="shared" si="15"/>
        <v>20700</v>
      </c>
      <c r="L286" s="46"/>
      <c r="M286" s="39"/>
      <c r="N286" s="44"/>
      <c r="O286" s="44"/>
      <c r="P286" s="44"/>
      <c r="U286" s="4" t="s">
        <v>301</v>
      </c>
    </row>
    <row r="287" spans="2:21" ht="18">
      <c r="B287" s="45" t="s">
        <v>107</v>
      </c>
      <c r="C287" s="51" t="s">
        <v>1135</v>
      </c>
      <c r="D287" s="45" t="s">
        <v>379</v>
      </c>
      <c r="E287" s="45">
        <v>10</v>
      </c>
      <c r="F287" s="45">
        <v>10</v>
      </c>
      <c r="G287" s="45">
        <v>10</v>
      </c>
      <c r="H287" s="45">
        <v>10</v>
      </c>
      <c r="I287" s="31">
        <f>SUM('PACC-2015'!$E287:$H287)</f>
        <v>40</v>
      </c>
      <c r="J287" s="46">
        <v>345</v>
      </c>
      <c r="K287" s="46">
        <f t="shared" si="15"/>
        <v>13800</v>
      </c>
      <c r="L287" s="46"/>
      <c r="M287" s="39"/>
      <c r="N287" s="44"/>
      <c r="O287" s="44"/>
      <c r="P287" s="44"/>
      <c r="U287" s="4" t="s">
        <v>302</v>
      </c>
    </row>
    <row r="288" spans="2:21" ht="18">
      <c r="B288" s="45" t="s">
        <v>107</v>
      </c>
      <c r="C288" s="51" t="s">
        <v>1137</v>
      </c>
      <c r="D288" s="45" t="s">
        <v>379</v>
      </c>
      <c r="E288" s="45">
        <v>2</v>
      </c>
      <c r="F288" s="45">
        <v>2</v>
      </c>
      <c r="G288" s="45">
        <v>2</v>
      </c>
      <c r="H288" s="45">
        <v>2</v>
      </c>
      <c r="I288" s="31">
        <f>SUM('PACC-2015'!$E288:$H288)</f>
        <v>8</v>
      </c>
      <c r="J288" s="46">
        <v>345</v>
      </c>
      <c r="K288" s="46">
        <f>+I288*J288</f>
        <v>2760</v>
      </c>
      <c r="L288" s="46"/>
      <c r="M288" s="39"/>
      <c r="N288" s="44"/>
      <c r="O288" s="44"/>
      <c r="P288" s="44"/>
      <c r="U288" s="4" t="s">
        <v>303</v>
      </c>
    </row>
    <row r="289" spans="2:21" ht="18">
      <c r="B289" s="45" t="s">
        <v>107</v>
      </c>
      <c r="C289" s="51" t="s">
        <v>1136</v>
      </c>
      <c r="D289" s="45" t="s">
        <v>379</v>
      </c>
      <c r="E289" s="45">
        <v>6</v>
      </c>
      <c r="F289" s="45">
        <v>5</v>
      </c>
      <c r="G289" s="45">
        <v>5</v>
      </c>
      <c r="H289" s="45"/>
      <c r="I289" s="31">
        <f>SUM('PACC-2015'!$E289:$H289)</f>
        <v>16</v>
      </c>
      <c r="J289" s="46">
        <v>345</v>
      </c>
      <c r="K289" s="46">
        <f t="shared" si="15"/>
        <v>5520</v>
      </c>
      <c r="L289" s="46"/>
      <c r="M289" s="39"/>
      <c r="N289" s="44"/>
      <c r="O289" s="44"/>
      <c r="P289" s="44"/>
      <c r="U289" s="4" t="s">
        <v>304</v>
      </c>
    </row>
    <row r="290" spans="2:21" ht="18">
      <c r="B290" s="45" t="s">
        <v>107</v>
      </c>
      <c r="C290" s="51" t="s">
        <v>1187</v>
      </c>
      <c r="D290" s="30" t="s">
        <v>379</v>
      </c>
      <c r="E290" s="30"/>
      <c r="F290" s="30">
        <v>8</v>
      </c>
      <c r="G290" s="30"/>
      <c r="H290" s="30"/>
      <c r="I290" s="31">
        <f>SUM('PACC-2015'!$E290:$H290)</f>
        <v>8</v>
      </c>
      <c r="J290" s="32">
        <v>25000</v>
      </c>
      <c r="K290" s="32">
        <f t="shared" si="15"/>
        <v>200000</v>
      </c>
      <c r="L290" s="32"/>
      <c r="M290" s="39"/>
      <c r="N290" s="44"/>
      <c r="O290" s="44"/>
      <c r="P290" s="44"/>
      <c r="U290" s="4" t="s">
        <v>305</v>
      </c>
    </row>
    <row r="291" spans="2:21" ht="18">
      <c r="B291" s="30" t="s">
        <v>107</v>
      </c>
      <c r="C291" s="51" t="s">
        <v>1138</v>
      </c>
      <c r="D291" s="30" t="s">
        <v>379</v>
      </c>
      <c r="E291" s="30">
        <v>25</v>
      </c>
      <c r="F291" s="30">
        <v>25</v>
      </c>
      <c r="G291" s="30">
        <v>25</v>
      </c>
      <c r="H291" s="30">
        <v>25</v>
      </c>
      <c r="I291" s="31">
        <f>SUM('PACC-2015'!$E291:$H291)</f>
        <v>100</v>
      </c>
      <c r="J291" s="32">
        <v>350</v>
      </c>
      <c r="K291" s="32">
        <f t="shared" si="15"/>
        <v>35000</v>
      </c>
      <c r="L291" s="32">
        <f>SUM(K279:K291)</f>
        <v>439530</v>
      </c>
      <c r="M291" s="39" t="s">
        <v>17</v>
      </c>
      <c r="N291" s="44" t="s">
        <v>380</v>
      </c>
      <c r="O291" s="44"/>
      <c r="P291" s="44"/>
      <c r="U291" s="4" t="s">
        <v>306</v>
      </c>
    </row>
    <row r="292" spans="2:21" ht="18">
      <c r="B292" s="23" t="s">
        <v>108</v>
      </c>
      <c r="C292" s="51" t="s">
        <v>1117</v>
      </c>
      <c r="D292" s="45" t="s">
        <v>774</v>
      </c>
      <c r="E292" s="23">
        <v>50</v>
      </c>
      <c r="F292" s="23">
        <v>50</v>
      </c>
      <c r="G292" s="23">
        <v>50</v>
      </c>
      <c r="H292" s="23">
        <v>50</v>
      </c>
      <c r="I292" s="24">
        <f>SUM('PACC-2015'!$E292:$H292)</f>
        <v>200</v>
      </c>
      <c r="J292" s="25">
        <v>300</v>
      </c>
      <c r="K292" s="25">
        <f>+I292*J292</f>
        <v>60000</v>
      </c>
      <c r="L292" s="25"/>
      <c r="M292" s="37"/>
      <c r="N292" s="28"/>
      <c r="O292" s="28"/>
      <c r="P292" s="28"/>
      <c r="U292" s="4" t="s">
        <v>307</v>
      </c>
    </row>
    <row r="293" spans="2:21" ht="18">
      <c r="B293" s="45" t="s">
        <v>108</v>
      </c>
      <c r="C293" s="51" t="s">
        <v>1118</v>
      </c>
      <c r="D293" s="45" t="s">
        <v>1014</v>
      </c>
      <c r="E293" s="45">
        <v>5</v>
      </c>
      <c r="F293" s="45">
        <v>5</v>
      </c>
      <c r="G293" s="45">
        <v>5</v>
      </c>
      <c r="H293" s="45"/>
      <c r="I293" s="31">
        <f>SUM('PACC-2015'!$E293:$H293)</f>
        <v>15</v>
      </c>
      <c r="J293" s="46">
        <v>80</v>
      </c>
      <c r="K293" s="46">
        <f>+I293*J293</f>
        <v>1200</v>
      </c>
      <c r="L293" s="46">
        <f>SUM(K292:K293)</f>
        <v>61200</v>
      </c>
      <c r="M293" s="39" t="s">
        <v>18</v>
      </c>
      <c r="N293" s="44" t="s">
        <v>380</v>
      </c>
      <c r="O293" s="44"/>
      <c r="P293" s="44"/>
      <c r="U293" s="4" t="s">
        <v>308</v>
      </c>
    </row>
    <row r="294" spans="2:21" ht="18">
      <c r="B294" s="23" t="s">
        <v>110</v>
      </c>
      <c r="C294" s="51" t="s">
        <v>543</v>
      </c>
      <c r="D294" s="23" t="s">
        <v>379</v>
      </c>
      <c r="E294" s="23"/>
      <c r="F294" s="23">
        <v>750</v>
      </c>
      <c r="G294" s="23"/>
      <c r="H294" s="23">
        <v>500</v>
      </c>
      <c r="I294" s="24">
        <f>SUM('PACC-2015'!$E294:$H294)</f>
        <v>1250</v>
      </c>
      <c r="J294" s="25">
        <v>30</v>
      </c>
      <c r="K294" s="25">
        <f>+I294*J294</f>
        <v>37500</v>
      </c>
      <c r="L294" s="25"/>
      <c r="M294" s="37"/>
      <c r="N294" s="28"/>
      <c r="O294" s="28"/>
      <c r="P294" s="28"/>
      <c r="U294" s="4" t="s">
        <v>309</v>
      </c>
    </row>
    <row r="295" spans="2:21" ht="18">
      <c r="B295" s="23" t="s">
        <v>110</v>
      </c>
      <c r="C295" s="51" t="s">
        <v>544</v>
      </c>
      <c r="D295" s="23" t="s">
        <v>379</v>
      </c>
      <c r="E295" s="23"/>
      <c r="F295" s="23">
        <v>100</v>
      </c>
      <c r="G295" s="23"/>
      <c r="H295" s="23">
        <v>100</v>
      </c>
      <c r="I295" s="24">
        <f>SUM('PACC-2015'!$E295:$H295)</f>
        <v>200</v>
      </c>
      <c r="J295" s="25">
        <v>30</v>
      </c>
      <c r="K295" s="25">
        <f>+I295*J295</f>
        <v>6000</v>
      </c>
      <c r="L295" s="25">
        <f>SUM(K294:K295)</f>
        <v>43500</v>
      </c>
      <c r="M295" s="37" t="s">
        <v>18</v>
      </c>
      <c r="N295" s="28" t="s">
        <v>380</v>
      </c>
      <c r="O295" s="28"/>
      <c r="P295" s="28"/>
      <c r="U295" s="4" t="s">
        <v>310</v>
      </c>
    </row>
    <row r="296" spans="2:21" ht="18">
      <c r="B296" s="6" t="s">
        <v>114</v>
      </c>
      <c r="C296" s="51" t="s">
        <v>1120</v>
      </c>
      <c r="D296" s="23" t="s">
        <v>379</v>
      </c>
      <c r="E296" s="6">
        <v>5</v>
      </c>
      <c r="F296" s="6">
        <v>5</v>
      </c>
      <c r="G296" s="6">
        <v>5</v>
      </c>
      <c r="H296" s="6"/>
      <c r="I296" s="7">
        <f>SUM('PACC-2015'!$E296:$H296)</f>
        <v>15</v>
      </c>
      <c r="J296" s="8">
        <v>450</v>
      </c>
      <c r="K296" s="8">
        <f aca="true" t="shared" si="16" ref="K296:K356">+I296*J296</f>
        <v>6750</v>
      </c>
      <c r="L296" s="8"/>
      <c r="M296" s="37"/>
      <c r="N296" s="28"/>
      <c r="O296" s="28"/>
      <c r="P296" s="28"/>
      <c r="U296" s="4" t="s">
        <v>311</v>
      </c>
    </row>
    <row r="297" spans="2:21" ht="18">
      <c r="B297" s="45" t="s">
        <v>114</v>
      </c>
      <c r="C297" s="51" t="s">
        <v>1116</v>
      </c>
      <c r="D297" s="45" t="s">
        <v>379</v>
      </c>
      <c r="E297" s="45"/>
      <c r="F297" s="45">
        <v>1</v>
      </c>
      <c r="G297" s="45"/>
      <c r="H297" s="45"/>
      <c r="I297" s="31">
        <f>SUM('PACC-2015'!$E297:$H297)</f>
        <v>1</v>
      </c>
      <c r="J297" s="46">
        <v>30000</v>
      </c>
      <c r="K297" s="46">
        <f>+I297*J297</f>
        <v>30000</v>
      </c>
      <c r="L297" s="46">
        <f>SUM(K296:K297)</f>
        <v>36750</v>
      </c>
      <c r="M297" s="39" t="s">
        <v>18</v>
      </c>
      <c r="N297" s="44" t="s">
        <v>380</v>
      </c>
      <c r="O297" s="44"/>
      <c r="P297" s="44"/>
      <c r="U297" s="4" t="s">
        <v>312</v>
      </c>
    </row>
    <row r="298" spans="2:21" ht="18">
      <c r="B298" s="23" t="s">
        <v>115</v>
      </c>
      <c r="C298" s="51" t="s">
        <v>554</v>
      </c>
      <c r="D298" s="30" t="s">
        <v>382</v>
      </c>
      <c r="E298" s="30"/>
      <c r="F298" s="30">
        <v>3</v>
      </c>
      <c r="G298" s="30">
        <v>2</v>
      </c>
      <c r="H298" s="30">
        <v>3</v>
      </c>
      <c r="I298" s="31">
        <f>SUM('PACC-2015'!$E298:$H298)</f>
        <v>8</v>
      </c>
      <c r="J298" s="32">
        <v>1400</v>
      </c>
      <c r="K298" s="32">
        <f t="shared" si="16"/>
        <v>11200</v>
      </c>
      <c r="L298" s="32"/>
      <c r="M298" s="37"/>
      <c r="N298" s="28"/>
      <c r="O298" s="28"/>
      <c r="P298" s="28"/>
      <c r="U298" s="4" t="s">
        <v>313</v>
      </c>
    </row>
    <row r="299" spans="2:21" ht="18">
      <c r="B299" s="23" t="s">
        <v>115</v>
      </c>
      <c r="C299" s="51" t="s">
        <v>1121</v>
      </c>
      <c r="D299" s="30" t="s">
        <v>379</v>
      </c>
      <c r="E299" s="30">
        <v>50</v>
      </c>
      <c r="F299" s="30">
        <v>50</v>
      </c>
      <c r="G299" s="30">
        <v>50</v>
      </c>
      <c r="H299" s="30">
        <v>50</v>
      </c>
      <c r="I299" s="31">
        <f>SUM('PACC-2015'!$E299:$H299)</f>
        <v>200</v>
      </c>
      <c r="J299" s="32">
        <v>30</v>
      </c>
      <c r="K299" s="32">
        <f t="shared" si="16"/>
        <v>6000</v>
      </c>
      <c r="L299" s="32"/>
      <c r="M299" s="37"/>
      <c r="N299" s="28"/>
      <c r="O299" s="28"/>
      <c r="P299" s="28"/>
      <c r="U299" s="4" t="s">
        <v>314</v>
      </c>
    </row>
    <row r="300" spans="2:21" ht="18">
      <c r="B300" s="45" t="s">
        <v>115</v>
      </c>
      <c r="C300" s="51" t="s">
        <v>1125</v>
      </c>
      <c r="D300" s="45" t="s">
        <v>379</v>
      </c>
      <c r="E300" s="45">
        <v>6</v>
      </c>
      <c r="F300" s="45"/>
      <c r="G300" s="45"/>
      <c r="H300" s="45"/>
      <c r="I300" s="31">
        <f>SUM('PACC-2015'!$E300:$H300)</f>
        <v>6</v>
      </c>
      <c r="J300" s="46">
        <v>30</v>
      </c>
      <c r="K300" s="46">
        <f>+I300*J300</f>
        <v>180</v>
      </c>
      <c r="L300" s="46"/>
      <c r="M300" s="39"/>
      <c r="N300" s="44"/>
      <c r="O300" s="44"/>
      <c r="P300" s="44"/>
      <c r="U300" s="4" t="s">
        <v>315</v>
      </c>
    </row>
    <row r="301" spans="2:21" ht="18">
      <c r="B301" s="23" t="s">
        <v>115</v>
      </c>
      <c r="C301" s="51" t="s">
        <v>1123</v>
      </c>
      <c r="D301" s="30" t="s">
        <v>379</v>
      </c>
      <c r="E301" s="30">
        <v>20</v>
      </c>
      <c r="F301" s="30">
        <v>20</v>
      </c>
      <c r="G301" s="30">
        <v>20</v>
      </c>
      <c r="H301" s="30"/>
      <c r="I301" s="31">
        <f>SUM('PACC-2015'!$E301:$H301)</f>
        <v>60</v>
      </c>
      <c r="J301" s="32">
        <v>55</v>
      </c>
      <c r="K301" s="32">
        <f t="shared" si="16"/>
        <v>3300</v>
      </c>
      <c r="L301" s="32"/>
      <c r="M301" s="37"/>
      <c r="N301" s="28"/>
      <c r="O301" s="28"/>
      <c r="P301" s="28"/>
      <c r="U301" s="4" t="s">
        <v>316</v>
      </c>
    </row>
    <row r="302" spans="2:21" ht="18">
      <c r="B302" s="23" t="s">
        <v>115</v>
      </c>
      <c r="C302" s="51" t="s">
        <v>1122</v>
      </c>
      <c r="D302" s="30" t="s">
        <v>379</v>
      </c>
      <c r="E302" s="30">
        <v>20</v>
      </c>
      <c r="F302" s="23">
        <v>20</v>
      </c>
      <c r="G302" s="23">
        <v>20</v>
      </c>
      <c r="H302" s="23"/>
      <c r="I302" s="31">
        <f>SUM('PACC-2015'!$E302:$H302)</f>
        <v>60</v>
      </c>
      <c r="J302" s="32">
        <v>250</v>
      </c>
      <c r="K302" s="32">
        <f t="shared" si="16"/>
        <v>15000</v>
      </c>
      <c r="L302" s="32"/>
      <c r="M302" s="37"/>
      <c r="N302" s="28"/>
      <c r="O302" s="28"/>
      <c r="P302" s="28"/>
      <c r="U302" s="4" t="s">
        <v>317</v>
      </c>
    </row>
    <row r="303" spans="2:21" ht="18">
      <c r="B303" s="45" t="s">
        <v>115</v>
      </c>
      <c r="C303" s="51" t="s">
        <v>1164</v>
      </c>
      <c r="D303" s="45" t="s">
        <v>379</v>
      </c>
      <c r="E303" s="45">
        <v>60</v>
      </c>
      <c r="F303" s="45">
        <v>60</v>
      </c>
      <c r="G303" s="45">
        <v>60</v>
      </c>
      <c r="H303" s="45"/>
      <c r="I303" s="31">
        <f>SUM('PACC-2015'!$E303:$H303)</f>
        <v>180</v>
      </c>
      <c r="J303" s="46">
        <v>250</v>
      </c>
      <c r="K303" s="46">
        <f>+I303*J303</f>
        <v>45000</v>
      </c>
      <c r="L303" s="46"/>
      <c r="M303" s="39"/>
      <c r="N303" s="44"/>
      <c r="O303" s="44"/>
      <c r="P303" s="44"/>
      <c r="U303" s="4" t="s">
        <v>318</v>
      </c>
    </row>
    <row r="304" spans="2:21" ht="18">
      <c r="B304" s="6" t="s">
        <v>115</v>
      </c>
      <c r="C304" s="51" t="s">
        <v>451</v>
      </c>
      <c r="D304" s="23" t="s">
        <v>379</v>
      </c>
      <c r="E304" s="30">
        <v>20</v>
      </c>
      <c r="F304" s="23">
        <v>20</v>
      </c>
      <c r="G304" s="23">
        <v>20</v>
      </c>
      <c r="H304" s="23">
        <v>20</v>
      </c>
      <c r="I304" s="7">
        <f>SUM('PACC-2015'!$E304:$H304)</f>
        <v>80</v>
      </c>
      <c r="J304" s="8">
        <v>30</v>
      </c>
      <c r="K304" s="8">
        <f t="shared" si="16"/>
        <v>2400</v>
      </c>
      <c r="L304" s="8"/>
      <c r="M304" s="37"/>
      <c r="N304" s="28"/>
      <c r="O304" s="28"/>
      <c r="P304" s="28"/>
      <c r="U304" s="4" t="s">
        <v>319</v>
      </c>
    </row>
    <row r="305" spans="2:21" ht="18">
      <c r="B305" s="45" t="s">
        <v>115</v>
      </c>
      <c r="C305" s="51" t="s">
        <v>1124</v>
      </c>
      <c r="D305" s="45" t="s">
        <v>379</v>
      </c>
      <c r="E305" s="45"/>
      <c r="F305" s="45">
        <v>20</v>
      </c>
      <c r="G305" s="45"/>
      <c r="H305" s="45"/>
      <c r="I305" s="31">
        <f>SUM('PACC-2015'!$E305:$H305)</f>
        <v>20</v>
      </c>
      <c r="J305" s="46">
        <v>30</v>
      </c>
      <c r="K305" s="46">
        <f>+I305*J305</f>
        <v>600</v>
      </c>
      <c r="L305" s="46"/>
      <c r="M305" s="39"/>
      <c r="N305" s="44"/>
      <c r="O305" s="44"/>
      <c r="P305" s="44"/>
      <c r="U305" s="4" t="s">
        <v>320</v>
      </c>
    </row>
    <row r="306" spans="2:21" ht="18">
      <c r="B306" s="23" t="s">
        <v>115</v>
      </c>
      <c r="C306" s="51" t="s">
        <v>452</v>
      </c>
      <c r="D306" s="23" t="s">
        <v>379</v>
      </c>
      <c r="E306" s="30">
        <v>20</v>
      </c>
      <c r="F306" s="23">
        <v>20</v>
      </c>
      <c r="G306" s="23">
        <v>20</v>
      </c>
      <c r="H306" s="23">
        <v>20</v>
      </c>
      <c r="I306" s="7">
        <f>SUM('PACC-2015'!$E306:$H306)</f>
        <v>80</v>
      </c>
      <c r="J306" s="8">
        <v>25</v>
      </c>
      <c r="K306" s="8">
        <f t="shared" si="16"/>
        <v>2000</v>
      </c>
      <c r="L306" s="8"/>
      <c r="M306" s="37"/>
      <c r="N306" s="28"/>
      <c r="O306" s="28"/>
      <c r="P306" s="28"/>
      <c r="U306" s="4" t="s">
        <v>321</v>
      </c>
    </row>
    <row r="307" spans="2:21" ht="18">
      <c r="B307" s="23" t="s">
        <v>115</v>
      </c>
      <c r="C307" s="51" t="s">
        <v>453</v>
      </c>
      <c r="D307" s="23" t="s">
        <v>379</v>
      </c>
      <c r="E307" s="30">
        <v>20</v>
      </c>
      <c r="F307" s="23">
        <v>20</v>
      </c>
      <c r="G307" s="23">
        <v>20</v>
      </c>
      <c r="H307" s="23">
        <v>20</v>
      </c>
      <c r="I307" s="7">
        <f>SUM('PACC-2015'!$E307:$H307)</f>
        <v>80</v>
      </c>
      <c r="J307" s="8">
        <v>25</v>
      </c>
      <c r="K307" s="8">
        <f t="shared" si="16"/>
        <v>2000</v>
      </c>
      <c r="L307" s="8"/>
      <c r="M307" s="37"/>
      <c r="N307" s="28"/>
      <c r="O307" s="28"/>
      <c r="P307" s="28"/>
      <c r="U307" s="4" t="s">
        <v>322</v>
      </c>
    </row>
    <row r="308" spans="2:21" ht="18">
      <c r="B308" s="23" t="s">
        <v>115</v>
      </c>
      <c r="C308" s="51" t="s">
        <v>454</v>
      </c>
      <c r="D308" s="23" t="s">
        <v>379</v>
      </c>
      <c r="E308" s="6">
        <v>25</v>
      </c>
      <c r="F308" s="6">
        <v>25</v>
      </c>
      <c r="G308" s="6">
        <v>25</v>
      </c>
      <c r="H308" s="6">
        <v>25</v>
      </c>
      <c r="I308" s="7">
        <f>SUM('PACC-2015'!$E308:$H308)</f>
        <v>100</v>
      </c>
      <c r="J308" s="8">
        <v>200</v>
      </c>
      <c r="K308" s="8">
        <f t="shared" si="16"/>
        <v>20000</v>
      </c>
      <c r="L308" s="8"/>
      <c r="M308" s="37"/>
      <c r="N308" s="28"/>
      <c r="O308" s="28"/>
      <c r="P308" s="28"/>
      <c r="U308" s="4" t="s">
        <v>323</v>
      </c>
    </row>
    <row r="309" spans="2:21" ht="18">
      <c r="B309" s="23" t="s">
        <v>115</v>
      </c>
      <c r="C309" s="51" t="s">
        <v>455</v>
      </c>
      <c r="D309" s="23" t="s">
        <v>379</v>
      </c>
      <c r="E309" s="6">
        <v>10</v>
      </c>
      <c r="F309" s="6">
        <v>10</v>
      </c>
      <c r="G309" s="6">
        <v>10</v>
      </c>
      <c r="H309" s="6"/>
      <c r="I309" s="7">
        <f>SUM('PACC-2015'!$E309:$H309)</f>
        <v>30</v>
      </c>
      <c r="J309" s="8">
        <v>1500</v>
      </c>
      <c r="K309" s="8">
        <f t="shared" si="16"/>
        <v>45000</v>
      </c>
      <c r="L309" s="8"/>
      <c r="M309" s="37"/>
      <c r="N309" s="28"/>
      <c r="O309" s="28"/>
      <c r="P309" s="28"/>
      <c r="U309" s="4" t="s">
        <v>324</v>
      </c>
    </row>
    <row r="310" spans="2:21" ht="18">
      <c r="B310" s="42" t="s">
        <v>115</v>
      </c>
      <c r="C310" s="51" t="s">
        <v>1126</v>
      </c>
      <c r="D310" s="45" t="s">
        <v>379</v>
      </c>
      <c r="E310" s="45">
        <v>5</v>
      </c>
      <c r="F310" s="45">
        <v>5</v>
      </c>
      <c r="G310" s="45">
        <v>5</v>
      </c>
      <c r="H310" s="45"/>
      <c r="I310" s="31">
        <f>SUM('PACC-2015'!$E310:$H310)</f>
        <v>15</v>
      </c>
      <c r="J310" s="46">
        <v>450</v>
      </c>
      <c r="K310" s="46">
        <f>+I310*J310</f>
        <v>6750</v>
      </c>
      <c r="L310" s="46"/>
      <c r="M310" s="39"/>
      <c r="N310" s="44"/>
      <c r="O310" s="44"/>
      <c r="P310" s="44"/>
      <c r="U310" s="4" t="s">
        <v>325</v>
      </c>
    </row>
    <row r="311" spans="2:21" ht="18">
      <c r="B311" s="29" t="s">
        <v>115</v>
      </c>
      <c r="C311" s="51" t="s">
        <v>661</v>
      </c>
      <c r="D311" s="30" t="s">
        <v>379</v>
      </c>
      <c r="E311" s="30">
        <v>15</v>
      </c>
      <c r="F311" s="30">
        <v>15</v>
      </c>
      <c r="G311" s="30">
        <v>15</v>
      </c>
      <c r="H311" s="30">
        <v>5</v>
      </c>
      <c r="I311" s="31">
        <f>SUM('PACC-2015'!$E311:$H311)</f>
        <v>50</v>
      </c>
      <c r="J311" s="32">
        <v>100</v>
      </c>
      <c r="K311" s="25">
        <f t="shared" si="16"/>
        <v>5000</v>
      </c>
      <c r="L311" s="32"/>
      <c r="M311" s="37"/>
      <c r="N311" s="28"/>
      <c r="O311" s="40"/>
      <c r="P311" s="40"/>
      <c r="U311" s="4" t="s">
        <v>326</v>
      </c>
    </row>
    <row r="312" spans="2:21" ht="18">
      <c r="B312" s="35" t="s">
        <v>115</v>
      </c>
      <c r="C312" s="51" t="s">
        <v>1127</v>
      </c>
      <c r="D312" s="45" t="s">
        <v>379</v>
      </c>
      <c r="E312" s="45">
        <v>10</v>
      </c>
      <c r="F312" s="45">
        <v>10</v>
      </c>
      <c r="G312" s="45">
        <v>10</v>
      </c>
      <c r="H312" s="45">
        <v>10</v>
      </c>
      <c r="I312" s="31">
        <f>SUM('PACC-2015'!$E312:$H312)</f>
        <v>40</v>
      </c>
      <c r="J312" s="46">
        <v>100</v>
      </c>
      <c r="K312" s="46">
        <f>+I312*J312</f>
        <v>4000</v>
      </c>
      <c r="L312" s="46"/>
      <c r="M312" s="39"/>
      <c r="N312" s="44"/>
      <c r="O312" s="44"/>
      <c r="P312" s="44"/>
      <c r="U312" s="4" t="s">
        <v>327</v>
      </c>
    </row>
    <row r="313" spans="2:21" ht="18">
      <c r="B313" s="26" t="s">
        <v>115</v>
      </c>
      <c r="C313" s="51" t="s">
        <v>662</v>
      </c>
      <c r="D313" s="30" t="s">
        <v>379</v>
      </c>
      <c r="E313" s="30">
        <v>15</v>
      </c>
      <c r="F313" s="30">
        <v>15</v>
      </c>
      <c r="G313" s="30">
        <v>15</v>
      </c>
      <c r="H313" s="30">
        <v>5</v>
      </c>
      <c r="I313" s="31">
        <f>SUM('PACC-2015'!$E313:$H313)</f>
        <v>50</v>
      </c>
      <c r="J313" s="32">
        <v>100</v>
      </c>
      <c r="K313" s="25">
        <f t="shared" si="16"/>
        <v>5000</v>
      </c>
      <c r="L313" s="32"/>
      <c r="M313" s="37"/>
      <c r="N313" s="28"/>
      <c r="O313" s="40"/>
      <c r="P313" s="40"/>
      <c r="U313" s="4" t="s">
        <v>328</v>
      </c>
    </row>
    <row r="314" spans="2:21" ht="18">
      <c r="B314" s="29" t="s">
        <v>115</v>
      </c>
      <c r="C314" s="51" t="s">
        <v>1130</v>
      </c>
      <c r="D314" s="30" t="s">
        <v>379</v>
      </c>
      <c r="E314" s="30">
        <v>5</v>
      </c>
      <c r="F314" s="30">
        <v>5</v>
      </c>
      <c r="G314" s="30">
        <v>5</v>
      </c>
      <c r="H314" s="30"/>
      <c r="I314" s="31">
        <f>SUM('PACC-2015'!$E314:$H314)</f>
        <v>15</v>
      </c>
      <c r="J314" s="32">
        <v>350</v>
      </c>
      <c r="K314" s="25">
        <f t="shared" si="16"/>
        <v>5250</v>
      </c>
      <c r="L314" s="32"/>
      <c r="M314" s="37"/>
      <c r="N314" s="28"/>
      <c r="O314" s="40"/>
      <c r="P314" s="40"/>
      <c r="U314" s="4" t="s">
        <v>329</v>
      </c>
    </row>
    <row r="315" spans="2:21" ht="18">
      <c r="B315" s="26" t="s">
        <v>115</v>
      </c>
      <c r="C315" s="51" t="s">
        <v>663</v>
      </c>
      <c r="D315" s="30" t="s">
        <v>379</v>
      </c>
      <c r="E315" s="30">
        <v>15</v>
      </c>
      <c r="F315" s="30">
        <v>15</v>
      </c>
      <c r="G315" s="30">
        <v>10</v>
      </c>
      <c r="H315" s="30">
        <v>10</v>
      </c>
      <c r="I315" s="31">
        <f>SUM('PACC-2015'!$E315:$H315)</f>
        <v>50</v>
      </c>
      <c r="J315" s="32">
        <v>250</v>
      </c>
      <c r="K315" s="25">
        <f t="shared" si="16"/>
        <v>12500</v>
      </c>
      <c r="L315" s="32"/>
      <c r="M315" s="37"/>
      <c r="N315" s="28"/>
      <c r="O315" s="40"/>
      <c r="P315" s="40"/>
      <c r="U315" s="4" t="s">
        <v>330</v>
      </c>
    </row>
    <row r="316" spans="2:21" ht="18">
      <c r="B316" s="29" t="s">
        <v>115</v>
      </c>
      <c r="C316" s="51" t="s">
        <v>664</v>
      </c>
      <c r="D316" s="30" t="s">
        <v>379</v>
      </c>
      <c r="E316" s="30">
        <v>15</v>
      </c>
      <c r="F316" s="30">
        <v>15</v>
      </c>
      <c r="G316" s="30">
        <v>10</v>
      </c>
      <c r="H316" s="30">
        <v>10</v>
      </c>
      <c r="I316" s="31">
        <f>SUM('PACC-2015'!$E316:$H316)</f>
        <v>50</v>
      </c>
      <c r="J316" s="32">
        <v>125</v>
      </c>
      <c r="K316" s="25">
        <f t="shared" si="16"/>
        <v>6250</v>
      </c>
      <c r="L316" s="32"/>
      <c r="M316" s="37"/>
      <c r="N316" s="28"/>
      <c r="O316" s="40"/>
      <c r="P316" s="40"/>
      <c r="U316" s="4" t="s">
        <v>331</v>
      </c>
    </row>
    <row r="317" spans="2:21" ht="18">
      <c r="B317" s="26" t="s">
        <v>115</v>
      </c>
      <c r="C317" s="51" t="s">
        <v>665</v>
      </c>
      <c r="D317" s="30" t="s">
        <v>379</v>
      </c>
      <c r="E317" s="30">
        <v>15</v>
      </c>
      <c r="F317" s="30">
        <v>15</v>
      </c>
      <c r="G317" s="30">
        <v>10</v>
      </c>
      <c r="H317" s="30">
        <v>10</v>
      </c>
      <c r="I317" s="31">
        <f>SUM('PACC-2015'!$E317:$H317)</f>
        <v>50</v>
      </c>
      <c r="J317" s="32">
        <v>125</v>
      </c>
      <c r="K317" s="25">
        <f t="shared" si="16"/>
        <v>6250</v>
      </c>
      <c r="L317" s="32"/>
      <c r="M317" s="37"/>
      <c r="N317" s="28"/>
      <c r="O317" s="40"/>
      <c r="P317" s="40"/>
      <c r="U317" s="4" t="s">
        <v>332</v>
      </c>
    </row>
    <row r="318" spans="2:21" ht="18">
      <c r="B318" s="29" t="s">
        <v>115</v>
      </c>
      <c r="C318" s="51" t="s">
        <v>666</v>
      </c>
      <c r="D318" s="30" t="s">
        <v>379</v>
      </c>
      <c r="E318" s="30">
        <v>15</v>
      </c>
      <c r="F318" s="30">
        <v>15</v>
      </c>
      <c r="G318" s="30">
        <v>10</v>
      </c>
      <c r="H318" s="30">
        <v>10</v>
      </c>
      <c r="I318" s="31">
        <f>SUM('PACC-2015'!$E318:$H318)</f>
        <v>50</v>
      </c>
      <c r="J318" s="32">
        <v>125</v>
      </c>
      <c r="K318" s="25">
        <f t="shared" si="16"/>
        <v>6250</v>
      </c>
      <c r="L318" s="32"/>
      <c r="M318" s="37"/>
      <c r="N318" s="28"/>
      <c r="O318" s="40"/>
      <c r="P318" s="40"/>
      <c r="U318" s="4" t="s">
        <v>333</v>
      </c>
    </row>
    <row r="319" spans="2:21" ht="18">
      <c r="B319" s="26" t="s">
        <v>115</v>
      </c>
      <c r="C319" s="51" t="s">
        <v>667</v>
      </c>
      <c r="D319" s="30" t="s">
        <v>379</v>
      </c>
      <c r="E319" s="30">
        <v>10</v>
      </c>
      <c r="F319" s="30">
        <v>10</v>
      </c>
      <c r="G319" s="30">
        <v>10</v>
      </c>
      <c r="H319" s="30"/>
      <c r="I319" s="31">
        <f>SUM('PACC-2015'!$E319:$H319)</f>
        <v>30</v>
      </c>
      <c r="J319" s="32">
        <v>225</v>
      </c>
      <c r="K319" s="25">
        <f t="shared" si="16"/>
        <v>6750</v>
      </c>
      <c r="L319" s="32"/>
      <c r="M319" s="37"/>
      <c r="N319" s="28"/>
      <c r="O319" s="40"/>
      <c r="P319" s="40"/>
      <c r="U319" s="4" t="s">
        <v>334</v>
      </c>
    </row>
    <row r="320" spans="2:21" ht="18">
      <c r="B320" s="29" t="s">
        <v>115</v>
      </c>
      <c r="C320" s="51" t="s">
        <v>668</v>
      </c>
      <c r="D320" s="30" t="s">
        <v>379</v>
      </c>
      <c r="E320" s="30">
        <v>10</v>
      </c>
      <c r="F320" s="30">
        <v>10</v>
      </c>
      <c r="G320" s="30"/>
      <c r="H320" s="30"/>
      <c r="I320" s="31">
        <f>SUM('PACC-2015'!$E320:$H320)</f>
        <v>20</v>
      </c>
      <c r="J320" s="32">
        <v>225</v>
      </c>
      <c r="K320" s="25">
        <f t="shared" si="16"/>
        <v>4500</v>
      </c>
      <c r="L320" s="32"/>
      <c r="M320" s="37"/>
      <c r="N320" s="28"/>
      <c r="O320" s="40"/>
      <c r="P320" s="40"/>
      <c r="U320" s="4" t="s">
        <v>335</v>
      </c>
    </row>
    <row r="321" spans="2:21" ht="18">
      <c r="B321" s="23" t="s">
        <v>115</v>
      </c>
      <c r="C321" s="51" t="s">
        <v>627</v>
      </c>
      <c r="D321" s="30" t="s">
        <v>379</v>
      </c>
      <c r="E321" s="30">
        <v>1</v>
      </c>
      <c r="F321" s="30">
        <v>1</v>
      </c>
      <c r="G321" s="30">
        <v>1</v>
      </c>
      <c r="H321" s="30">
        <v>1</v>
      </c>
      <c r="I321" s="31">
        <f>SUM('PACC-2015'!$E321:$H321)</f>
        <v>4</v>
      </c>
      <c r="J321" s="32">
        <v>3000</v>
      </c>
      <c r="K321" s="32">
        <f t="shared" si="16"/>
        <v>12000</v>
      </c>
      <c r="L321" s="32"/>
      <c r="M321" s="37"/>
      <c r="N321" s="28"/>
      <c r="O321" s="28"/>
      <c r="P321" s="28"/>
      <c r="U321" s="4" t="s">
        <v>336</v>
      </c>
    </row>
    <row r="322" spans="2:21" ht="18">
      <c r="B322" s="30" t="s">
        <v>115</v>
      </c>
      <c r="C322" s="51" t="s">
        <v>845</v>
      </c>
      <c r="D322" s="30" t="s">
        <v>379</v>
      </c>
      <c r="E322" s="30"/>
      <c r="F322" s="30">
        <v>2</v>
      </c>
      <c r="G322" s="30">
        <v>2</v>
      </c>
      <c r="H322" s="30"/>
      <c r="I322" s="31">
        <f>SUM('PACC-2015'!$E322:$H322)</f>
        <v>4</v>
      </c>
      <c r="J322" s="32">
        <v>250</v>
      </c>
      <c r="K322" s="32">
        <f>+I322*J322</f>
        <v>1000</v>
      </c>
      <c r="L322" s="32"/>
      <c r="M322" s="39"/>
      <c r="N322" s="44"/>
      <c r="O322" s="44"/>
      <c r="P322" s="44"/>
      <c r="U322" s="4" t="s">
        <v>337</v>
      </c>
    </row>
    <row r="323" spans="2:21" ht="18">
      <c r="B323" s="23" t="s">
        <v>115</v>
      </c>
      <c r="C323" s="51" t="s">
        <v>456</v>
      </c>
      <c r="D323" s="23" t="s">
        <v>379</v>
      </c>
      <c r="E323" s="6"/>
      <c r="F323" s="6"/>
      <c r="G323" s="6"/>
      <c r="H323" s="6">
        <v>10</v>
      </c>
      <c r="I323" s="7">
        <f>SUM('PACC-2015'!$E323:$H323)</f>
        <v>10</v>
      </c>
      <c r="J323" s="8">
        <v>185</v>
      </c>
      <c r="K323" s="8">
        <f t="shared" si="16"/>
        <v>1850</v>
      </c>
      <c r="L323" s="8"/>
      <c r="M323" s="37"/>
      <c r="N323" s="28"/>
      <c r="O323" s="28"/>
      <c r="P323" s="28"/>
      <c r="U323" s="4" t="s">
        <v>338</v>
      </c>
    </row>
    <row r="324" spans="2:21" ht="18">
      <c r="B324" s="23" t="s">
        <v>115</v>
      </c>
      <c r="C324" s="51" t="s">
        <v>1185</v>
      </c>
      <c r="D324" s="23" t="s">
        <v>379</v>
      </c>
      <c r="E324" s="23">
        <v>3</v>
      </c>
      <c r="F324" s="23">
        <v>3</v>
      </c>
      <c r="G324" s="23">
        <v>3</v>
      </c>
      <c r="H324" s="23"/>
      <c r="I324" s="24">
        <f>SUM('PACC-2015'!$E324:$H324)</f>
        <v>9</v>
      </c>
      <c r="J324" s="25">
        <v>2000</v>
      </c>
      <c r="K324" s="25">
        <f t="shared" si="16"/>
        <v>18000</v>
      </c>
      <c r="L324" s="25"/>
      <c r="M324" s="37"/>
      <c r="N324" s="28"/>
      <c r="O324" s="28"/>
      <c r="P324" s="28"/>
      <c r="U324" s="4" t="s">
        <v>339</v>
      </c>
    </row>
    <row r="325" spans="2:21" ht="18">
      <c r="B325" s="45" t="s">
        <v>115</v>
      </c>
      <c r="C325" s="51" t="s">
        <v>1186</v>
      </c>
      <c r="D325" s="45" t="s">
        <v>379</v>
      </c>
      <c r="E325" s="45">
        <v>3</v>
      </c>
      <c r="F325" s="45">
        <v>3</v>
      </c>
      <c r="G325" s="45">
        <v>3</v>
      </c>
      <c r="H325" s="45"/>
      <c r="I325" s="31">
        <f>SUM('PACC-2015'!$E325:$H325)</f>
        <v>9</v>
      </c>
      <c r="J325" s="46">
        <v>3350</v>
      </c>
      <c r="K325" s="46">
        <f>+I325*J325</f>
        <v>30150</v>
      </c>
      <c r="L325" s="46"/>
      <c r="M325" s="39"/>
      <c r="N325" s="44"/>
      <c r="O325" s="44"/>
      <c r="P325" s="44"/>
      <c r="U325" s="4" t="s">
        <v>340</v>
      </c>
    </row>
    <row r="326" spans="2:21" ht="18">
      <c r="B326" s="30" t="s">
        <v>115</v>
      </c>
      <c r="C326" s="51" t="s">
        <v>720</v>
      </c>
      <c r="D326" s="30" t="s">
        <v>379</v>
      </c>
      <c r="E326" s="30"/>
      <c r="F326" s="30">
        <v>6</v>
      </c>
      <c r="G326" s="30"/>
      <c r="H326" s="30"/>
      <c r="I326" s="31">
        <f>SUM('PACC-2015'!$E326:$H326)</f>
        <v>6</v>
      </c>
      <c r="J326" s="32">
        <v>950</v>
      </c>
      <c r="K326" s="32">
        <f aca="true" t="shared" si="17" ref="K326:K333">+I326*J326</f>
        <v>5700</v>
      </c>
      <c r="L326" s="32"/>
      <c r="M326" s="39"/>
      <c r="N326" s="40"/>
      <c r="O326" s="40"/>
      <c r="P326" s="40"/>
      <c r="U326" s="4" t="s">
        <v>341</v>
      </c>
    </row>
    <row r="327" spans="2:21" ht="18">
      <c r="B327" s="30" t="s">
        <v>115</v>
      </c>
      <c r="C327" s="51" t="s">
        <v>721</v>
      </c>
      <c r="D327" s="30" t="s">
        <v>379</v>
      </c>
      <c r="E327" s="30">
        <v>7</v>
      </c>
      <c r="F327" s="30">
        <v>7</v>
      </c>
      <c r="G327" s="30"/>
      <c r="H327" s="30">
        <v>7</v>
      </c>
      <c r="I327" s="31">
        <f>SUM('PACC-2015'!$E327:$H327)</f>
        <v>21</v>
      </c>
      <c r="J327" s="32">
        <v>30</v>
      </c>
      <c r="K327" s="32">
        <f t="shared" si="17"/>
        <v>630</v>
      </c>
      <c r="L327" s="32"/>
      <c r="M327" s="39"/>
      <c r="N327" s="40"/>
      <c r="O327" s="40"/>
      <c r="P327" s="40"/>
      <c r="U327" s="4" t="s">
        <v>342</v>
      </c>
    </row>
    <row r="328" spans="2:21" ht="18">
      <c r="B328" s="30" t="s">
        <v>115</v>
      </c>
      <c r="C328" s="51" t="s">
        <v>722</v>
      </c>
      <c r="D328" s="30" t="s">
        <v>379</v>
      </c>
      <c r="E328" s="30">
        <v>10</v>
      </c>
      <c r="F328" s="30">
        <v>10</v>
      </c>
      <c r="G328" s="30">
        <v>10</v>
      </c>
      <c r="H328" s="30">
        <v>5</v>
      </c>
      <c r="I328" s="31">
        <f>SUM('PACC-2015'!$E328:$H328)</f>
        <v>35</v>
      </c>
      <c r="J328" s="32">
        <v>125</v>
      </c>
      <c r="K328" s="32">
        <f t="shared" si="17"/>
        <v>4375</v>
      </c>
      <c r="L328" s="32"/>
      <c r="M328" s="39"/>
      <c r="N328" s="40"/>
      <c r="O328" s="40"/>
      <c r="P328" s="40"/>
      <c r="U328" s="4" t="s">
        <v>343</v>
      </c>
    </row>
    <row r="329" spans="2:21" ht="18">
      <c r="B329" s="45" t="s">
        <v>115</v>
      </c>
      <c r="C329" s="51" t="s">
        <v>1129</v>
      </c>
      <c r="D329" s="45" t="s">
        <v>379</v>
      </c>
      <c r="E329" s="45">
        <v>10</v>
      </c>
      <c r="F329" s="45">
        <v>10</v>
      </c>
      <c r="G329" s="45">
        <v>10</v>
      </c>
      <c r="H329" s="45">
        <v>10</v>
      </c>
      <c r="I329" s="31">
        <f>SUM('PACC-2015'!$E329:$H329)</f>
        <v>40</v>
      </c>
      <c r="J329" s="46">
        <v>125</v>
      </c>
      <c r="K329" s="46">
        <f>+I329*J329</f>
        <v>5000</v>
      </c>
      <c r="L329" s="46"/>
      <c r="M329" s="39"/>
      <c r="N329" s="44"/>
      <c r="O329" s="44"/>
      <c r="P329" s="44"/>
      <c r="U329" s="4" t="s">
        <v>344</v>
      </c>
    </row>
    <row r="330" spans="2:21" ht="18">
      <c r="B330" s="30" t="s">
        <v>115</v>
      </c>
      <c r="C330" s="51" t="s">
        <v>1128</v>
      </c>
      <c r="D330" s="30" t="s">
        <v>379</v>
      </c>
      <c r="E330" s="30">
        <v>20</v>
      </c>
      <c r="F330" s="30">
        <v>20</v>
      </c>
      <c r="G330" s="30">
        <v>20</v>
      </c>
      <c r="H330" s="30">
        <v>20</v>
      </c>
      <c r="I330" s="31">
        <f>SUM('PACC-2015'!$E330:$H330)</f>
        <v>80</v>
      </c>
      <c r="J330" s="32">
        <v>100</v>
      </c>
      <c r="K330" s="32">
        <f t="shared" si="17"/>
        <v>8000</v>
      </c>
      <c r="L330" s="32"/>
      <c r="M330" s="39"/>
      <c r="N330" s="40"/>
      <c r="O330" s="40"/>
      <c r="P330" s="40"/>
      <c r="U330" s="4" t="s">
        <v>345</v>
      </c>
    </row>
    <row r="331" spans="2:21" ht="18">
      <c r="B331" s="45" t="s">
        <v>115</v>
      </c>
      <c r="C331" s="51" t="s">
        <v>1131</v>
      </c>
      <c r="D331" s="45" t="s">
        <v>379</v>
      </c>
      <c r="E331" s="45"/>
      <c r="F331" s="45">
        <v>5</v>
      </c>
      <c r="G331" s="45"/>
      <c r="H331" s="45"/>
      <c r="I331" s="31">
        <f>SUM('PACC-2015'!$E331:$H331)</f>
        <v>5</v>
      </c>
      <c r="J331" s="46">
        <v>650</v>
      </c>
      <c r="K331" s="46">
        <f>+I331*J331</f>
        <v>3250</v>
      </c>
      <c r="L331" s="46"/>
      <c r="M331" s="39"/>
      <c r="N331" s="44"/>
      <c r="O331" s="44"/>
      <c r="P331" s="44"/>
      <c r="U331" s="4" t="s">
        <v>346</v>
      </c>
    </row>
    <row r="332" spans="2:21" ht="18">
      <c r="B332" s="30" t="s">
        <v>115</v>
      </c>
      <c r="C332" s="51" t="s">
        <v>723</v>
      </c>
      <c r="D332" s="30" t="s">
        <v>379</v>
      </c>
      <c r="E332" s="30">
        <v>10</v>
      </c>
      <c r="F332" s="30">
        <v>10</v>
      </c>
      <c r="G332" s="45">
        <v>10</v>
      </c>
      <c r="H332" s="30">
        <v>10</v>
      </c>
      <c r="I332" s="31">
        <f>SUM('PACC-2015'!$E332:$H332)</f>
        <v>40</v>
      </c>
      <c r="J332" s="32">
        <v>225</v>
      </c>
      <c r="K332" s="32">
        <f t="shared" si="17"/>
        <v>9000</v>
      </c>
      <c r="L332" s="32"/>
      <c r="M332" s="39"/>
      <c r="N332" s="40"/>
      <c r="O332" s="40"/>
      <c r="P332" s="40"/>
      <c r="U332" s="4" t="s">
        <v>347</v>
      </c>
    </row>
    <row r="333" spans="2:21" ht="18">
      <c r="B333" s="30" t="s">
        <v>115</v>
      </c>
      <c r="C333" s="51" t="s">
        <v>724</v>
      </c>
      <c r="D333" s="30" t="s">
        <v>379</v>
      </c>
      <c r="E333" s="30">
        <v>10</v>
      </c>
      <c r="F333" s="30">
        <v>20</v>
      </c>
      <c r="G333" s="30">
        <v>10</v>
      </c>
      <c r="H333" s="30">
        <v>10</v>
      </c>
      <c r="I333" s="31">
        <f>SUM('PACC-2015'!$E333:$H333)</f>
        <v>50</v>
      </c>
      <c r="J333" s="32">
        <v>45</v>
      </c>
      <c r="K333" s="32">
        <f t="shared" si="17"/>
        <v>2250</v>
      </c>
      <c r="L333" s="32"/>
      <c r="M333" s="39"/>
      <c r="N333" s="40"/>
      <c r="O333" s="40"/>
      <c r="P333" s="40"/>
      <c r="U333" s="4" t="s">
        <v>348</v>
      </c>
    </row>
    <row r="334" spans="2:21" ht="18">
      <c r="B334" s="30" t="s">
        <v>115</v>
      </c>
      <c r="C334" s="51" t="s">
        <v>725</v>
      </c>
      <c r="D334" s="30" t="s">
        <v>379</v>
      </c>
      <c r="E334" s="30">
        <v>10</v>
      </c>
      <c r="F334" s="30">
        <v>5</v>
      </c>
      <c r="G334" s="30"/>
      <c r="H334" s="30"/>
      <c r="I334" s="31">
        <f>SUM('PACC-2015'!$E334:$H334)</f>
        <v>15</v>
      </c>
      <c r="J334" s="32">
        <v>225</v>
      </c>
      <c r="K334" s="32">
        <f>+I334*J334</f>
        <v>3375</v>
      </c>
      <c r="L334" s="32"/>
      <c r="M334" s="39"/>
      <c r="N334" s="40"/>
      <c r="O334" s="40"/>
      <c r="P334" s="40"/>
      <c r="U334" s="4" t="s">
        <v>349</v>
      </c>
    </row>
    <row r="335" spans="2:21" ht="18">
      <c r="B335" s="45" t="s">
        <v>115</v>
      </c>
      <c r="C335" s="51" t="s">
        <v>1188</v>
      </c>
      <c r="D335" s="45" t="s">
        <v>379</v>
      </c>
      <c r="E335" s="45">
        <v>10</v>
      </c>
      <c r="F335" s="45"/>
      <c r="G335" s="45"/>
      <c r="H335" s="45"/>
      <c r="I335" s="31">
        <f>SUM('PACC-2015'!$E335:$H335)</f>
        <v>10</v>
      </c>
      <c r="J335" s="46">
        <v>225</v>
      </c>
      <c r="K335" s="46">
        <f>+I335*J335</f>
        <v>2250</v>
      </c>
      <c r="L335" s="46">
        <f>SUM(K298:K335)</f>
        <v>328010</v>
      </c>
      <c r="M335" s="39" t="s">
        <v>17</v>
      </c>
      <c r="N335" s="44" t="s">
        <v>380</v>
      </c>
      <c r="O335" s="44"/>
      <c r="P335" s="44"/>
      <c r="U335" s="4" t="s">
        <v>350</v>
      </c>
    </row>
    <row r="336" spans="2:21" ht="18">
      <c r="B336" s="30" t="s">
        <v>116</v>
      </c>
      <c r="C336" s="51" t="s">
        <v>585</v>
      </c>
      <c r="D336" s="30" t="s">
        <v>379</v>
      </c>
      <c r="E336" s="30"/>
      <c r="F336" s="30">
        <v>1</v>
      </c>
      <c r="G336" s="30"/>
      <c r="H336" s="30"/>
      <c r="I336" s="31">
        <f>SUM('PACC-2015'!$E336:$H336)</f>
        <v>1</v>
      </c>
      <c r="J336" s="32">
        <v>26000</v>
      </c>
      <c r="K336" s="32">
        <f t="shared" si="16"/>
        <v>26000</v>
      </c>
      <c r="L336" s="32">
        <f>SUM(K336)</f>
        <v>26000</v>
      </c>
      <c r="M336" s="37" t="s">
        <v>18</v>
      </c>
      <c r="N336" s="28" t="s">
        <v>380</v>
      </c>
      <c r="O336" s="28"/>
      <c r="P336" s="28"/>
      <c r="U336" s="4" t="s">
        <v>351</v>
      </c>
    </row>
    <row r="337" spans="2:21" ht="18">
      <c r="B337" s="30" t="s">
        <v>122</v>
      </c>
      <c r="C337" s="51" t="s">
        <v>549</v>
      </c>
      <c r="D337" s="30" t="s">
        <v>379</v>
      </c>
      <c r="E337" s="30">
        <v>450</v>
      </c>
      <c r="F337" s="30">
        <v>450</v>
      </c>
      <c r="G337" s="30">
        <v>450</v>
      </c>
      <c r="H337" s="30">
        <v>450</v>
      </c>
      <c r="I337" s="31">
        <f>SUM('PACC-2015'!$E337:$H337)</f>
        <v>1800</v>
      </c>
      <c r="J337" s="32">
        <v>55</v>
      </c>
      <c r="K337" s="32">
        <f t="shared" si="16"/>
        <v>99000</v>
      </c>
      <c r="L337" s="32">
        <f>SUM(K337)</f>
        <v>99000</v>
      </c>
      <c r="M337" s="37" t="s">
        <v>17</v>
      </c>
      <c r="N337" s="28" t="s">
        <v>380</v>
      </c>
      <c r="O337" s="28"/>
      <c r="P337" s="28"/>
      <c r="U337" s="4" t="s">
        <v>352</v>
      </c>
    </row>
    <row r="338" spans="2:21" ht="18">
      <c r="B338" s="30" t="s">
        <v>125</v>
      </c>
      <c r="C338" s="51" t="s">
        <v>586</v>
      </c>
      <c r="D338" s="30" t="s">
        <v>379</v>
      </c>
      <c r="E338" s="30">
        <v>12</v>
      </c>
      <c r="F338" s="30">
        <v>12</v>
      </c>
      <c r="G338" s="30">
        <v>12</v>
      </c>
      <c r="H338" s="30">
        <v>15</v>
      </c>
      <c r="I338" s="31">
        <f>SUM('PACC-2015'!$E338:$H338)</f>
        <v>51</v>
      </c>
      <c r="J338" s="32">
        <v>175</v>
      </c>
      <c r="K338" s="32">
        <f t="shared" si="16"/>
        <v>8925</v>
      </c>
      <c r="L338" s="32"/>
      <c r="M338" s="37"/>
      <c r="N338" s="28"/>
      <c r="O338" s="28"/>
      <c r="P338" s="28"/>
      <c r="U338" s="4" t="s">
        <v>353</v>
      </c>
    </row>
    <row r="339" spans="2:21" ht="18">
      <c r="B339" s="45" t="s">
        <v>125</v>
      </c>
      <c r="C339" s="51" t="s">
        <v>1119</v>
      </c>
      <c r="D339" s="45" t="s">
        <v>379</v>
      </c>
      <c r="E339" s="45">
        <v>5</v>
      </c>
      <c r="F339" s="45">
        <v>5</v>
      </c>
      <c r="G339" s="45">
        <v>5</v>
      </c>
      <c r="H339" s="45"/>
      <c r="I339" s="31">
        <f>SUM('PACC-2015'!$E339:$H339)</f>
        <v>15</v>
      </c>
      <c r="J339" s="46">
        <v>200</v>
      </c>
      <c r="K339" s="46">
        <f>+I339*J339</f>
        <v>3000</v>
      </c>
      <c r="L339" s="46"/>
      <c r="M339" s="39"/>
      <c r="N339" s="44"/>
      <c r="O339" s="44"/>
      <c r="P339" s="44"/>
      <c r="U339" s="4" t="s">
        <v>354</v>
      </c>
    </row>
    <row r="340" spans="2:21" ht="18">
      <c r="B340" s="45" t="s">
        <v>125</v>
      </c>
      <c r="C340" s="51" t="s">
        <v>1154</v>
      </c>
      <c r="D340" s="45" t="s">
        <v>379</v>
      </c>
      <c r="E340" s="45">
        <v>2</v>
      </c>
      <c r="F340" s="45"/>
      <c r="G340" s="45"/>
      <c r="H340" s="45"/>
      <c r="I340" s="31">
        <f>SUM('PACC-2015'!$E340:$H340)</f>
        <v>2</v>
      </c>
      <c r="J340" s="46">
        <v>200</v>
      </c>
      <c r="K340" s="46">
        <f>+I340*J340</f>
        <v>400</v>
      </c>
      <c r="L340" s="46"/>
      <c r="M340" s="39"/>
      <c r="N340" s="44"/>
      <c r="O340" s="44"/>
      <c r="P340" s="44"/>
      <c r="U340" s="4" t="s">
        <v>355</v>
      </c>
    </row>
    <row r="341" spans="2:21" ht="18">
      <c r="B341" s="45" t="s">
        <v>125</v>
      </c>
      <c r="C341" s="51" t="s">
        <v>1155</v>
      </c>
      <c r="D341" s="45" t="s">
        <v>379</v>
      </c>
      <c r="E341" s="45"/>
      <c r="F341" s="45">
        <v>2</v>
      </c>
      <c r="G341" s="45"/>
      <c r="H341" s="45"/>
      <c r="I341" s="31">
        <f>SUM('PACC-2015'!$E341:$H341)</f>
        <v>2</v>
      </c>
      <c r="J341" s="46">
        <v>200</v>
      </c>
      <c r="K341" s="46">
        <f>+I341*J341</f>
        <v>400</v>
      </c>
      <c r="L341" s="46"/>
      <c r="M341" s="39"/>
      <c r="N341" s="44"/>
      <c r="O341" s="44"/>
      <c r="P341" s="44"/>
      <c r="U341" s="4" t="s">
        <v>356</v>
      </c>
    </row>
    <row r="342" spans="2:21" ht="18">
      <c r="B342" s="45" t="s">
        <v>125</v>
      </c>
      <c r="C342" s="51" t="s">
        <v>1156</v>
      </c>
      <c r="D342" s="45" t="s">
        <v>379</v>
      </c>
      <c r="E342" s="45">
        <v>5</v>
      </c>
      <c r="F342" s="45"/>
      <c r="G342" s="45"/>
      <c r="H342" s="45"/>
      <c r="I342" s="31">
        <f>SUM('PACC-2015'!$E342:$H342)</f>
        <v>5</v>
      </c>
      <c r="J342" s="46">
        <v>500</v>
      </c>
      <c r="K342" s="46">
        <f>+I342*J342</f>
        <v>2500</v>
      </c>
      <c r="L342" s="46">
        <f>SUM(K338:K342)</f>
        <v>15225</v>
      </c>
      <c r="M342" s="39" t="s">
        <v>18</v>
      </c>
      <c r="N342" s="44" t="s">
        <v>380</v>
      </c>
      <c r="O342" s="44"/>
      <c r="P342" s="44"/>
      <c r="U342" s="4" t="s">
        <v>357</v>
      </c>
    </row>
    <row r="343" spans="2:21" ht="18">
      <c r="B343" s="6" t="s">
        <v>129</v>
      </c>
      <c r="C343" s="51" t="s">
        <v>1139</v>
      </c>
      <c r="D343" s="23" t="s">
        <v>379</v>
      </c>
      <c r="E343" s="6">
        <v>10</v>
      </c>
      <c r="F343" s="6"/>
      <c r="G343" s="6"/>
      <c r="H343" s="6"/>
      <c r="I343" s="7">
        <f>SUM('PACC-2015'!$E343:$H343)</f>
        <v>10</v>
      </c>
      <c r="J343" s="8">
        <v>165</v>
      </c>
      <c r="K343" s="8">
        <f t="shared" si="16"/>
        <v>1650</v>
      </c>
      <c r="L343" s="32"/>
      <c r="M343" s="37"/>
      <c r="N343" s="28"/>
      <c r="O343" s="28"/>
      <c r="P343" s="28"/>
      <c r="U343" s="4" t="s">
        <v>358</v>
      </c>
    </row>
    <row r="344" spans="2:21" ht="18">
      <c r="B344" s="45" t="s">
        <v>129</v>
      </c>
      <c r="C344" s="51" t="s">
        <v>1140</v>
      </c>
      <c r="D344" s="45" t="s">
        <v>379</v>
      </c>
      <c r="E344" s="45">
        <v>1</v>
      </c>
      <c r="F344" s="45">
        <v>1</v>
      </c>
      <c r="G344" s="45"/>
      <c r="H344" s="45"/>
      <c r="I344" s="31">
        <f>SUM('PACC-2015'!$E344:$H344)</f>
        <v>2</v>
      </c>
      <c r="J344" s="46">
        <v>165</v>
      </c>
      <c r="K344" s="46">
        <f>+I344*J344</f>
        <v>330</v>
      </c>
      <c r="L344" s="46">
        <f>SUM(K343:K344)</f>
        <v>1980</v>
      </c>
      <c r="M344" s="39" t="s">
        <v>18</v>
      </c>
      <c r="N344" s="44" t="s">
        <v>380</v>
      </c>
      <c r="O344" s="44"/>
      <c r="P344" s="44"/>
      <c r="U344" s="4" t="s">
        <v>359</v>
      </c>
    </row>
    <row r="345" spans="2:21" ht="18">
      <c r="B345" s="6" t="s">
        <v>130</v>
      </c>
      <c r="C345" s="51" t="s">
        <v>404</v>
      </c>
      <c r="D345" s="23" t="s">
        <v>379</v>
      </c>
      <c r="E345" s="6">
        <v>10</v>
      </c>
      <c r="F345" s="6">
        <v>10</v>
      </c>
      <c r="G345" s="6">
        <v>10</v>
      </c>
      <c r="H345" s="6"/>
      <c r="I345" s="7">
        <f>SUM('PACC-2015'!$E345:$H345)</f>
        <v>30</v>
      </c>
      <c r="J345" s="8">
        <v>150</v>
      </c>
      <c r="K345" s="8">
        <f t="shared" si="16"/>
        <v>4500</v>
      </c>
      <c r="L345" s="8"/>
      <c r="M345" s="37"/>
      <c r="N345" s="28"/>
      <c r="O345" s="28"/>
      <c r="P345" s="28"/>
      <c r="U345" s="4" t="s">
        <v>360</v>
      </c>
    </row>
    <row r="346" spans="2:21" ht="18">
      <c r="B346" s="45" t="s">
        <v>130</v>
      </c>
      <c r="C346" s="51" t="s">
        <v>1141</v>
      </c>
      <c r="D346" s="45" t="s">
        <v>379</v>
      </c>
      <c r="E346" s="45">
        <v>10</v>
      </c>
      <c r="F346" s="45">
        <v>10</v>
      </c>
      <c r="G346" s="45"/>
      <c r="H346" s="45"/>
      <c r="I346" s="31">
        <f>SUM('PACC-2015'!$E346:$H346)</f>
        <v>20</v>
      </c>
      <c r="J346" s="46">
        <v>150</v>
      </c>
      <c r="K346" s="46">
        <f>+I346*J346</f>
        <v>3000</v>
      </c>
      <c r="L346" s="46"/>
      <c r="M346" s="39"/>
      <c r="N346" s="44"/>
      <c r="O346" s="44"/>
      <c r="P346" s="44"/>
      <c r="U346" s="4" t="s">
        <v>361</v>
      </c>
    </row>
    <row r="347" spans="2:21" ht="18">
      <c r="B347" s="45" t="s">
        <v>130</v>
      </c>
      <c r="C347" s="51" t="s">
        <v>1142</v>
      </c>
      <c r="D347" s="45" t="s">
        <v>379</v>
      </c>
      <c r="E347" s="45">
        <v>10</v>
      </c>
      <c r="F347" s="45">
        <v>10</v>
      </c>
      <c r="G347" s="45">
        <v>10</v>
      </c>
      <c r="H347" s="45"/>
      <c r="I347" s="31">
        <f>SUM('PACC-2015'!$E347:$H347)</f>
        <v>30</v>
      </c>
      <c r="J347" s="46">
        <v>150</v>
      </c>
      <c r="K347" s="46">
        <f>+I347*J347</f>
        <v>4500</v>
      </c>
      <c r="L347" s="46"/>
      <c r="M347" s="39"/>
      <c r="N347" s="44"/>
      <c r="O347" s="44"/>
      <c r="P347" s="44"/>
      <c r="U347" s="4" t="s">
        <v>362</v>
      </c>
    </row>
    <row r="348" spans="2:21" ht="18">
      <c r="B348" s="23" t="s">
        <v>130</v>
      </c>
      <c r="C348" s="51" t="s">
        <v>401</v>
      </c>
      <c r="D348" s="23" t="s">
        <v>379</v>
      </c>
      <c r="E348" s="6"/>
      <c r="F348" s="6">
        <v>5</v>
      </c>
      <c r="G348" s="6"/>
      <c r="H348" s="6"/>
      <c r="I348" s="7">
        <f>SUM('PACC-2015'!$E348:$H348)</f>
        <v>5</v>
      </c>
      <c r="J348" s="8">
        <v>175</v>
      </c>
      <c r="K348" s="8">
        <f t="shared" si="16"/>
        <v>875</v>
      </c>
      <c r="L348" s="8"/>
      <c r="M348" s="37"/>
      <c r="N348" s="28"/>
      <c r="O348" s="28"/>
      <c r="P348" s="28"/>
      <c r="U348" s="4" t="s">
        <v>363</v>
      </c>
    </row>
    <row r="349" spans="2:21" ht="18">
      <c r="B349" s="23" t="s">
        <v>130</v>
      </c>
      <c r="C349" s="51" t="s">
        <v>402</v>
      </c>
      <c r="D349" s="23" t="s">
        <v>382</v>
      </c>
      <c r="E349" s="6">
        <v>5</v>
      </c>
      <c r="F349" s="6">
        <v>5</v>
      </c>
      <c r="G349" s="6"/>
      <c r="H349" s="6"/>
      <c r="I349" s="7">
        <f>SUM('PACC-2015'!$E349:$H349)</f>
        <v>10</v>
      </c>
      <c r="J349" s="8">
        <v>325</v>
      </c>
      <c r="K349" s="8">
        <f t="shared" si="16"/>
        <v>3250</v>
      </c>
      <c r="L349" s="8"/>
      <c r="M349" s="37"/>
      <c r="N349" s="28"/>
      <c r="O349" s="28"/>
      <c r="P349" s="28"/>
      <c r="U349" s="4" t="s">
        <v>364</v>
      </c>
    </row>
    <row r="350" spans="2:21" ht="18">
      <c r="B350" s="23" t="s">
        <v>130</v>
      </c>
      <c r="C350" s="51" t="s">
        <v>403</v>
      </c>
      <c r="D350" s="23" t="s">
        <v>382</v>
      </c>
      <c r="E350" s="6">
        <v>75</v>
      </c>
      <c r="F350" s="6">
        <v>75</v>
      </c>
      <c r="G350" s="6">
        <v>50</v>
      </c>
      <c r="H350" s="6">
        <v>50</v>
      </c>
      <c r="I350" s="7">
        <f>SUM('PACC-2015'!$E350:$H350)</f>
        <v>250</v>
      </c>
      <c r="J350" s="8">
        <v>1000</v>
      </c>
      <c r="K350" s="8">
        <f t="shared" si="16"/>
        <v>250000</v>
      </c>
      <c r="L350" s="8"/>
      <c r="M350" s="23"/>
      <c r="N350" s="28"/>
      <c r="O350" s="28"/>
      <c r="P350" s="28"/>
      <c r="U350" s="4" t="s">
        <v>365</v>
      </c>
    </row>
    <row r="351" spans="2:21" ht="18">
      <c r="B351" s="45" t="s">
        <v>130</v>
      </c>
      <c r="C351" s="51" t="s">
        <v>956</v>
      </c>
      <c r="D351" s="45" t="s">
        <v>382</v>
      </c>
      <c r="E351" s="45">
        <v>1</v>
      </c>
      <c r="F351" s="45"/>
      <c r="G351" s="45"/>
      <c r="H351" s="45"/>
      <c r="I351" s="31">
        <f>SUM('PACC-2015'!$E351:$H351)</f>
        <v>1</v>
      </c>
      <c r="J351" s="46">
        <v>800</v>
      </c>
      <c r="K351" s="46">
        <f>+I351*J351</f>
        <v>800</v>
      </c>
      <c r="L351" s="46"/>
      <c r="M351" s="45"/>
      <c r="N351" s="44"/>
      <c r="O351" s="44"/>
      <c r="P351" s="44"/>
      <c r="U351" s="4" t="s">
        <v>366</v>
      </c>
    </row>
    <row r="352" spans="2:21" ht="18">
      <c r="B352" s="45" t="s">
        <v>130</v>
      </c>
      <c r="C352" s="51" t="s">
        <v>1144</v>
      </c>
      <c r="D352" s="45" t="s">
        <v>382</v>
      </c>
      <c r="E352" s="45">
        <v>10</v>
      </c>
      <c r="F352" s="45">
        <v>10</v>
      </c>
      <c r="G352" s="45"/>
      <c r="H352" s="45"/>
      <c r="I352" s="31">
        <f>SUM('PACC-2015'!$E352:$H352)</f>
        <v>20</v>
      </c>
      <c r="J352" s="46">
        <v>800</v>
      </c>
      <c r="K352" s="46">
        <f>+I352*J352</f>
        <v>16000</v>
      </c>
      <c r="L352" s="46"/>
      <c r="M352" s="45"/>
      <c r="N352" s="44"/>
      <c r="O352" s="44"/>
      <c r="P352" s="44"/>
      <c r="U352" s="4" t="s">
        <v>367</v>
      </c>
    </row>
    <row r="353" spans="2:21" ht="18">
      <c r="B353" s="30" t="s">
        <v>130</v>
      </c>
      <c r="C353" s="51" t="s">
        <v>726</v>
      </c>
      <c r="D353" s="30" t="s">
        <v>587</v>
      </c>
      <c r="E353" s="30">
        <v>6</v>
      </c>
      <c r="F353" s="30"/>
      <c r="G353" s="30"/>
      <c r="H353" s="30"/>
      <c r="I353" s="31">
        <f>SUM('PACC-2015'!$E353:$H353)</f>
        <v>6</v>
      </c>
      <c r="J353" s="32">
        <v>5000</v>
      </c>
      <c r="K353" s="32">
        <f>+I353*J353</f>
        <v>30000</v>
      </c>
      <c r="L353" s="32"/>
      <c r="M353" s="30"/>
      <c r="N353" s="40"/>
      <c r="O353" s="40"/>
      <c r="P353" s="40"/>
      <c r="U353" s="4" t="s">
        <v>368</v>
      </c>
    </row>
    <row r="354" spans="2:21" ht="18">
      <c r="B354" s="45" t="s">
        <v>130</v>
      </c>
      <c r="C354" s="51" t="s">
        <v>1145</v>
      </c>
      <c r="D354" s="45" t="s">
        <v>587</v>
      </c>
      <c r="E354" s="45">
        <v>4</v>
      </c>
      <c r="F354" s="45">
        <v>4</v>
      </c>
      <c r="G354" s="45"/>
      <c r="H354" s="45"/>
      <c r="I354" s="31">
        <f>SUM('PACC-2015'!$E354:$H354)</f>
        <v>8</v>
      </c>
      <c r="J354" s="46">
        <v>5000</v>
      </c>
      <c r="K354" s="46">
        <f>+I354*J354</f>
        <v>40000</v>
      </c>
      <c r="L354" s="46"/>
      <c r="M354" s="45"/>
      <c r="N354" s="44"/>
      <c r="O354" s="44"/>
      <c r="P354" s="44"/>
      <c r="U354" s="4" t="s">
        <v>369</v>
      </c>
    </row>
    <row r="355" spans="2:21" ht="18">
      <c r="B355" s="45" t="s">
        <v>130</v>
      </c>
      <c r="C355" s="51" t="s">
        <v>1146</v>
      </c>
      <c r="D355" s="45" t="s">
        <v>587</v>
      </c>
      <c r="E355" s="45">
        <v>10</v>
      </c>
      <c r="F355" s="45">
        <v>10</v>
      </c>
      <c r="G355" s="45"/>
      <c r="H355" s="45"/>
      <c r="I355" s="31">
        <f>SUM('PACC-2015'!$E355:$H355)</f>
        <v>20</v>
      </c>
      <c r="J355" s="46">
        <v>5000</v>
      </c>
      <c r="K355" s="46">
        <f>+I355*J355</f>
        <v>100000</v>
      </c>
      <c r="L355" s="46"/>
      <c r="M355" s="45"/>
      <c r="N355" s="44"/>
      <c r="O355" s="44"/>
      <c r="P355" s="44"/>
      <c r="U355" s="4" t="s">
        <v>370</v>
      </c>
    </row>
    <row r="356" spans="2:21" ht="18">
      <c r="B356" s="23" t="s">
        <v>130</v>
      </c>
      <c r="C356" s="51" t="s">
        <v>1143</v>
      </c>
      <c r="D356" s="45" t="s">
        <v>382</v>
      </c>
      <c r="E356" s="30"/>
      <c r="F356" s="30">
        <v>6</v>
      </c>
      <c r="G356" s="30"/>
      <c r="H356" s="30"/>
      <c r="I356" s="31">
        <f>SUM('PACC-2015'!$E356:$H356)</f>
        <v>6</v>
      </c>
      <c r="J356" s="32">
        <v>75</v>
      </c>
      <c r="K356" s="32">
        <f t="shared" si="16"/>
        <v>450</v>
      </c>
      <c r="L356" s="32"/>
      <c r="M356" s="37"/>
      <c r="N356" s="28"/>
      <c r="O356" s="28"/>
      <c r="P356" s="28"/>
      <c r="U356" s="4" t="s">
        <v>371</v>
      </c>
    </row>
    <row r="357" spans="2:21" ht="18">
      <c r="B357" s="30" t="s">
        <v>130</v>
      </c>
      <c r="C357" s="51" t="s">
        <v>727</v>
      </c>
      <c r="D357" s="30" t="s">
        <v>382</v>
      </c>
      <c r="E357" s="30">
        <v>2</v>
      </c>
      <c r="F357" s="30">
        <v>2</v>
      </c>
      <c r="G357" s="30">
        <v>3</v>
      </c>
      <c r="H357" s="30">
        <v>3</v>
      </c>
      <c r="I357" s="31">
        <f>SUM('PACC-2015'!$E357:$H357)</f>
        <v>10</v>
      </c>
      <c r="J357" s="32">
        <v>1000</v>
      </c>
      <c r="K357" s="32">
        <f>+I357*J357</f>
        <v>10000</v>
      </c>
      <c r="L357" s="32"/>
      <c r="M357" s="39"/>
      <c r="N357" s="40"/>
      <c r="O357" s="40"/>
      <c r="P357" s="40"/>
      <c r="U357" s="4" t="s">
        <v>372</v>
      </c>
    </row>
    <row r="358" spans="2:21" ht="18">
      <c r="B358" s="23" t="s">
        <v>130</v>
      </c>
      <c r="C358" s="51" t="s">
        <v>405</v>
      </c>
      <c r="D358" s="23" t="s">
        <v>382</v>
      </c>
      <c r="E358" s="6">
        <v>5</v>
      </c>
      <c r="F358" s="6">
        <v>5</v>
      </c>
      <c r="G358" s="6">
        <v>5</v>
      </c>
      <c r="H358" s="6">
        <v>3</v>
      </c>
      <c r="I358" s="7">
        <f>SUM('PACC-2015'!$E358:$H358)</f>
        <v>18</v>
      </c>
      <c r="J358" s="8">
        <v>800</v>
      </c>
      <c r="K358" s="8">
        <f aca="true" t="shared" si="18" ref="K358:K365">+I358*J358</f>
        <v>14400</v>
      </c>
      <c r="L358" s="8"/>
      <c r="M358" s="37"/>
      <c r="N358" s="28"/>
      <c r="O358" s="28"/>
      <c r="P358" s="28"/>
      <c r="U358" s="4" t="s">
        <v>373</v>
      </c>
    </row>
    <row r="359" spans="2:21" ht="18">
      <c r="B359" s="23" t="s">
        <v>130</v>
      </c>
      <c r="C359" s="51" t="s">
        <v>552</v>
      </c>
      <c r="D359" s="30" t="s">
        <v>382</v>
      </c>
      <c r="E359" s="30">
        <v>4</v>
      </c>
      <c r="F359" s="30"/>
      <c r="G359" s="30"/>
      <c r="H359" s="30">
        <v>4</v>
      </c>
      <c r="I359" s="31">
        <f>SUM('PACC-2015'!$E359:$H359)</f>
        <v>8</v>
      </c>
      <c r="J359" s="32">
        <v>285</v>
      </c>
      <c r="K359" s="32">
        <f t="shared" si="18"/>
        <v>2280</v>
      </c>
      <c r="L359" s="32"/>
      <c r="M359" s="37"/>
      <c r="N359" s="28"/>
      <c r="O359" s="28"/>
      <c r="P359" s="28"/>
      <c r="U359" s="4" t="s">
        <v>374</v>
      </c>
    </row>
    <row r="360" spans="2:21" ht="18">
      <c r="B360" s="23" t="s">
        <v>130</v>
      </c>
      <c r="C360" s="51" t="s">
        <v>1147</v>
      </c>
      <c r="D360" s="30" t="s">
        <v>379</v>
      </c>
      <c r="E360" s="30">
        <v>10</v>
      </c>
      <c r="F360" s="30">
        <v>10</v>
      </c>
      <c r="G360" s="30">
        <v>10</v>
      </c>
      <c r="H360" s="30"/>
      <c r="I360" s="31">
        <f>SUM('PACC-2015'!$E360:$H360)</f>
        <v>30</v>
      </c>
      <c r="J360" s="32">
        <v>55</v>
      </c>
      <c r="K360" s="32">
        <f t="shared" si="18"/>
        <v>1650</v>
      </c>
      <c r="L360" s="32"/>
      <c r="M360" s="37"/>
      <c r="N360" s="28"/>
      <c r="O360" s="28"/>
      <c r="P360" s="28"/>
      <c r="U360" s="4" t="s">
        <v>375</v>
      </c>
    </row>
    <row r="361" spans="2:16" ht="18">
      <c r="B361" s="45" t="s">
        <v>130</v>
      </c>
      <c r="C361" s="51" t="s">
        <v>1148</v>
      </c>
      <c r="D361" s="45" t="s">
        <v>379</v>
      </c>
      <c r="E361" s="45">
        <v>10</v>
      </c>
      <c r="F361" s="45">
        <v>10</v>
      </c>
      <c r="G361" s="45">
        <v>10</v>
      </c>
      <c r="H361" s="45"/>
      <c r="I361" s="31">
        <f>SUM('PACC-2015'!$E361:$H361)</f>
        <v>30</v>
      </c>
      <c r="J361" s="46">
        <v>55</v>
      </c>
      <c r="K361" s="46">
        <f>+I361*J361</f>
        <v>1650</v>
      </c>
      <c r="L361" s="46"/>
      <c r="M361" s="39"/>
      <c r="N361" s="44"/>
      <c r="O361" s="44"/>
      <c r="P361" s="44"/>
    </row>
    <row r="362" spans="2:16" ht="18">
      <c r="B362" s="45" t="s">
        <v>130</v>
      </c>
      <c r="C362" s="51" t="s">
        <v>1149</v>
      </c>
      <c r="D362" s="45" t="s">
        <v>379</v>
      </c>
      <c r="E362" s="45">
        <v>10</v>
      </c>
      <c r="F362" s="45">
        <v>10</v>
      </c>
      <c r="G362" s="45">
        <v>10</v>
      </c>
      <c r="H362" s="45"/>
      <c r="I362" s="31">
        <f>SUM('PACC-2015'!$E362:$H362)</f>
        <v>30</v>
      </c>
      <c r="J362" s="46">
        <v>55</v>
      </c>
      <c r="K362" s="46">
        <f>+I362*J362</f>
        <v>1650</v>
      </c>
      <c r="L362" s="46"/>
      <c r="M362" s="39"/>
      <c r="N362" s="44"/>
      <c r="O362" s="44"/>
      <c r="P362" s="44"/>
    </row>
    <row r="363" spans="2:16" ht="18">
      <c r="B363" s="45" t="s">
        <v>130</v>
      </c>
      <c r="C363" s="51" t="s">
        <v>1150</v>
      </c>
      <c r="D363" s="45" t="s">
        <v>379</v>
      </c>
      <c r="E363" s="45">
        <v>10</v>
      </c>
      <c r="F363" s="45">
        <v>10</v>
      </c>
      <c r="G363" s="45">
        <v>10</v>
      </c>
      <c r="H363" s="45"/>
      <c r="I363" s="31">
        <f>SUM('PACC-2015'!$E363:$H363)</f>
        <v>30</v>
      </c>
      <c r="J363" s="46">
        <v>55</v>
      </c>
      <c r="K363" s="46">
        <f>+I363*J363</f>
        <v>1650</v>
      </c>
      <c r="L363" s="46"/>
      <c r="M363" s="39"/>
      <c r="N363" s="44"/>
      <c r="O363" s="44"/>
      <c r="P363" s="44"/>
    </row>
    <row r="364" spans="2:16" ht="18">
      <c r="B364" s="29" t="s">
        <v>130</v>
      </c>
      <c r="C364" s="51" t="s">
        <v>672</v>
      </c>
      <c r="D364" s="30" t="s">
        <v>379</v>
      </c>
      <c r="E364" s="30">
        <v>5</v>
      </c>
      <c r="F364" s="30">
        <v>5</v>
      </c>
      <c r="G364" s="30">
        <v>5</v>
      </c>
      <c r="H364" s="30">
        <v>3</v>
      </c>
      <c r="I364" s="31">
        <f>SUM('PACC-2015'!$E364:$H364)</f>
        <v>18</v>
      </c>
      <c r="J364" s="32">
        <v>225</v>
      </c>
      <c r="K364" s="32">
        <f t="shared" si="18"/>
        <v>4050</v>
      </c>
      <c r="L364" s="32"/>
      <c r="M364" s="37"/>
      <c r="N364" s="28"/>
      <c r="O364" s="40"/>
      <c r="P364" s="40"/>
    </row>
    <row r="365" spans="2:16" ht="18">
      <c r="B365" s="23" t="s">
        <v>130</v>
      </c>
      <c r="C365" s="51" t="s">
        <v>553</v>
      </c>
      <c r="D365" s="30" t="s">
        <v>379</v>
      </c>
      <c r="E365" s="30">
        <v>2</v>
      </c>
      <c r="F365" s="30">
        <v>2</v>
      </c>
      <c r="G365" s="30">
        <v>2</v>
      </c>
      <c r="H365" s="30">
        <v>2</v>
      </c>
      <c r="I365" s="31">
        <f>SUM('PACC-2015'!$E365:$H365)</f>
        <v>8</v>
      </c>
      <c r="J365" s="32">
        <v>68</v>
      </c>
      <c r="K365" s="32">
        <f t="shared" si="18"/>
        <v>544</v>
      </c>
      <c r="L365" s="32">
        <f>SUM(K345:K365)</f>
        <v>491249</v>
      </c>
      <c r="M365" s="37" t="s">
        <v>17</v>
      </c>
      <c r="N365" s="28" t="s">
        <v>380</v>
      </c>
      <c r="O365" s="28"/>
      <c r="P365" s="28"/>
    </row>
    <row r="366" spans="2:16" ht="18">
      <c r="B366" s="6" t="s">
        <v>152</v>
      </c>
      <c r="C366" s="51" t="s">
        <v>728</v>
      </c>
      <c r="D366" s="23" t="s">
        <v>379</v>
      </c>
      <c r="E366" s="6">
        <v>300</v>
      </c>
      <c r="F366" s="6">
        <v>300</v>
      </c>
      <c r="G366" s="6">
        <v>300</v>
      </c>
      <c r="H366" s="6">
        <v>300</v>
      </c>
      <c r="I366" s="7">
        <f>SUM('PACC-2015'!$E366:$H366)</f>
        <v>1200</v>
      </c>
      <c r="J366" s="8">
        <v>115</v>
      </c>
      <c r="K366" s="8">
        <f aca="true" t="shared" si="19" ref="K366:K402">+I366*J366</f>
        <v>138000</v>
      </c>
      <c r="L366" s="8"/>
      <c r="M366" s="37"/>
      <c r="N366" s="28"/>
      <c r="O366" s="28"/>
      <c r="P366" s="28"/>
    </row>
    <row r="367" spans="2:16" ht="18">
      <c r="B367" s="23" t="s">
        <v>152</v>
      </c>
      <c r="C367" s="51" t="s">
        <v>1151</v>
      </c>
      <c r="D367" s="23" t="s">
        <v>379</v>
      </c>
      <c r="E367" s="6">
        <v>10</v>
      </c>
      <c r="F367" s="6">
        <v>10</v>
      </c>
      <c r="G367" s="6">
        <v>10</v>
      </c>
      <c r="H367" s="6">
        <v>10</v>
      </c>
      <c r="I367" s="7">
        <f>SUM('PACC-2015'!$E367:$H367)</f>
        <v>40</v>
      </c>
      <c r="J367" s="8">
        <v>145</v>
      </c>
      <c r="K367" s="8">
        <f t="shared" si="19"/>
        <v>5800</v>
      </c>
      <c r="L367" s="8"/>
      <c r="M367" s="37"/>
      <c r="N367" s="28"/>
      <c r="O367" s="28"/>
      <c r="P367" s="28"/>
    </row>
    <row r="368" spans="2:16" ht="18">
      <c r="B368" s="23" t="s">
        <v>152</v>
      </c>
      <c r="C368" s="51" t="s">
        <v>500</v>
      </c>
      <c r="D368" s="30" t="s">
        <v>379</v>
      </c>
      <c r="E368" s="30">
        <v>100</v>
      </c>
      <c r="F368" s="30">
        <v>100</v>
      </c>
      <c r="G368" s="30">
        <v>100</v>
      </c>
      <c r="H368" s="30"/>
      <c r="I368" s="31">
        <f>SUM('PACC-2015'!$E368:$H368)</f>
        <v>300</v>
      </c>
      <c r="J368" s="32">
        <v>375</v>
      </c>
      <c r="K368" s="32">
        <f t="shared" si="19"/>
        <v>112500</v>
      </c>
      <c r="L368" s="32"/>
      <c r="M368" s="37"/>
      <c r="N368" s="28"/>
      <c r="O368" s="28"/>
      <c r="P368" s="28"/>
    </row>
    <row r="369" spans="2:16" ht="18">
      <c r="B369" s="23" t="s">
        <v>152</v>
      </c>
      <c r="C369" s="51" t="s">
        <v>729</v>
      </c>
      <c r="D369" s="30" t="s">
        <v>379</v>
      </c>
      <c r="E369" s="30">
        <v>10</v>
      </c>
      <c r="F369" s="30">
        <v>10</v>
      </c>
      <c r="G369" s="30">
        <v>5</v>
      </c>
      <c r="H369" s="30">
        <v>5</v>
      </c>
      <c r="I369" s="31">
        <f>SUM('PACC-2015'!$E369:$H369)</f>
        <v>30</v>
      </c>
      <c r="J369" s="32">
        <v>2052</v>
      </c>
      <c r="K369" s="32">
        <f t="shared" si="19"/>
        <v>61560</v>
      </c>
      <c r="L369" s="32">
        <f>SUM(K366:K369)</f>
        <v>317860</v>
      </c>
      <c r="M369" s="37" t="s">
        <v>17</v>
      </c>
      <c r="N369" s="28" t="s">
        <v>380</v>
      </c>
      <c r="O369" s="28"/>
      <c r="P369" s="28"/>
    </row>
    <row r="370" spans="2:16" ht="18">
      <c r="B370" s="23" t="s">
        <v>154</v>
      </c>
      <c r="C370" s="51" t="s">
        <v>501</v>
      </c>
      <c r="D370" s="23" t="s">
        <v>379</v>
      </c>
      <c r="E370" s="6">
        <v>10</v>
      </c>
      <c r="F370" s="6">
        <v>10</v>
      </c>
      <c r="G370" s="6">
        <v>10</v>
      </c>
      <c r="H370" s="6"/>
      <c r="I370" s="7">
        <f>SUM('PACC-2015'!$E370:$H370)</f>
        <v>30</v>
      </c>
      <c r="J370" s="8">
        <v>95</v>
      </c>
      <c r="K370" s="8">
        <f t="shared" si="19"/>
        <v>2850</v>
      </c>
      <c r="L370" s="8"/>
      <c r="M370" s="37"/>
      <c r="N370" s="28"/>
      <c r="O370" s="28"/>
      <c r="P370" s="28"/>
    </row>
    <row r="371" spans="2:16" ht="18">
      <c r="B371" s="23" t="s">
        <v>154</v>
      </c>
      <c r="C371" s="51" t="s">
        <v>1152</v>
      </c>
      <c r="D371" s="23" t="s">
        <v>379</v>
      </c>
      <c r="E371" s="6">
        <v>25</v>
      </c>
      <c r="F371" s="6">
        <v>25</v>
      </c>
      <c r="G371" s="6"/>
      <c r="H371" s="6"/>
      <c r="I371" s="7">
        <f>SUM('PACC-2015'!$E371:$H371)</f>
        <v>50</v>
      </c>
      <c r="J371" s="8">
        <v>85</v>
      </c>
      <c r="K371" s="8">
        <f t="shared" si="19"/>
        <v>4250</v>
      </c>
      <c r="L371" s="8"/>
      <c r="M371" s="37"/>
      <c r="N371" s="28"/>
      <c r="O371" s="28"/>
      <c r="P371" s="28"/>
    </row>
    <row r="372" spans="2:16" ht="18">
      <c r="B372" s="23" t="s">
        <v>154</v>
      </c>
      <c r="C372" s="51" t="s">
        <v>438</v>
      </c>
      <c r="D372" s="23" t="s">
        <v>379</v>
      </c>
      <c r="E372" s="6">
        <v>25</v>
      </c>
      <c r="F372" s="6">
        <v>10</v>
      </c>
      <c r="G372" s="6">
        <v>10</v>
      </c>
      <c r="H372" s="6">
        <v>5</v>
      </c>
      <c r="I372" s="7">
        <f>SUM('PACC-2015'!$E372:$H372)</f>
        <v>50</v>
      </c>
      <c r="J372" s="8">
        <v>45</v>
      </c>
      <c r="K372" s="8">
        <f t="shared" si="19"/>
        <v>2250</v>
      </c>
      <c r="L372" s="8"/>
      <c r="M372" s="37"/>
      <c r="N372" s="28"/>
      <c r="O372" s="28"/>
      <c r="P372" s="28"/>
    </row>
    <row r="373" spans="2:16" ht="18">
      <c r="B373" s="29" t="s">
        <v>154</v>
      </c>
      <c r="C373" s="51" t="s">
        <v>678</v>
      </c>
      <c r="D373" s="30" t="s">
        <v>379</v>
      </c>
      <c r="E373" s="30">
        <v>10</v>
      </c>
      <c r="F373" s="30">
        <v>10</v>
      </c>
      <c r="G373" s="30">
        <v>10</v>
      </c>
      <c r="H373" s="30">
        <v>20</v>
      </c>
      <c r="I373" s="31">
        <f>SUM('PACC-2015'!$E373:$H373)</f>
        <v>50</v>
      </c>
      <c r="J373" s="32">
        <v>45</v>
      </c>
      <c r="K373" s="25">
        <f t="shared" si="19"/>
        <v>2250</v>
      </c>
      <c r="L373" s="32"/>
      <c r="M373" s="37"/>
      <c r="N373" s="28"/>
      <c r="O373" s="40"/>
      <c r="P373" s="40"/>
    </row>
    <row r="374" spans="2:16" ht="18">
      <c r="B374" s="23" t="s">
        <v>154</v>
      </c>
      <c r="C374" s="51" t="s">
        <v>502</v>
      </c>
      <c r="D374" s="23" t="s">
        <v>379</v>
      </c>
      <c r="E374" s="30">
        <v>4</v>
      </c>
      <c r="F374" s="30"/>
      <c r="G374" s="30">
        <v>3</v>
      </c>
      <c r="H374" s="30">
        <v>3</v>
      </c>
      <c r="I374" s="31">
        <f>SUM('PACC-2015'!$E374:$H374)</f>
        <v>10</v>
      </c>
      <c r="J374" s="32">
        <v>1500</v>
      </c>
      <c r="K374" s="32">
        <f t="shared" si="19"/>
        <v>15000</v>
      </c>
      <c r="L374" s="32"/>
      <c r="M374" s="37"/>
      <c r="N374" s="28"/>
      <c r="O374" s="28"/>
      <c r="P374" s="28"/>
    </row>
    <row r="375" spans="2:16" ht="18">
      <c r="B375" s="23" t="s">
        <v>154</v>
      </c>
      <c r="C375" s="51" t="s">
        <v>503</v>
      </c>
      <c r="D375" s="30" t="s">
        <v>379</v>
      </c>
      <c r="E375" s="30">
        <v>4</v>
      </c>
      <c r="F375" s="30"/>
      <c r="G375" s="30">
        <v>3</v>
      </c>
      <c r="H375" s="30">
        <v>3</v>
      </c>
      <c r="I375" s="31">
        <f>SUM('PACC-2015'!$E375:$H375)</f>
        <v>10</v>
      </c>
      <c r="J375" s="32">
        <v>450</v>
      </c>
      <c r="K375" s="32">
        <f t="shared" si="19"/>
        <v>4500</v>
      </c>
      <c r="L375" s="32"/>
      <c r="M375" s="37"/>
      <c r="N375" s="28"/>
      <c r="O375" s="28"/>
      <c r="P375" s="28"/>
    </row>
    <row r="376" spans="2:16" ht="18">
      <c r="B376" s="29" t="s">
        <v>154</v>
      </c>
      <c r="C376" s="51" t="s">
        <v>676</v>
      </c>
      <c r="D376" s="30" t="s">
        <v>379</v>
      </c>
      <c r="E376" s="30">
        <v>3</v>
      </c>
      <c r="F376" s="30"/>
      <c r="G376" s="30">
        <v>3</v>
      </c>
      <c r="H376" s="30">
        <v>3</v>
      </c>
      <c r="I376" s="31">
        <f>SUM('PACC-2015'!$E376:$H376)</f>
        <v>9</v>
      </c>
      <c r="J376" s="32">
        <v>3650</v>
      </c>
      <c r="K376" s="32">
        <f t="shared" si="19"/>
        <v>32850</v>
      </c>
      <c r="L376" s="32"/>
      <c r="M376" s="37"/>
      <c r="N376" s="28"/>
      <c r="O376" s="40"/>
      <c r="P376" s="40"/>
    </row>
    <row r="377" spans="2:16" ht="18">
      <c r="B377" s="26" t="s">
        <v>154</v>
      </c>
      <c r="C377" s="51" t="s">
        <v>677</v>
      </c>
      <c r="D377" s="30" t="s">
        <v>379</v>
      </c>
      <c r="E377" s="30">
        <v>3</v>
      </c>
      <c r="F377" s="30">
        <v>3</v>
      </c>
      <c r="G377" s="30">
        <v>3</v>
      </c>
      <c r="H377" s="30">
        <v>3</v>
      </c>
      <c r="I377" s="31">
        <f>SUM('PACC-2015'!$E377:$H377)</f>
        <v>12</v>
      </c>
      <c r="J377" s="32">
        <v>3650</v>
      </c>
      <c r="K377" s="32">
        <f t="shared" si="19"/>
        <v>43800</v>
      </c>
      <c r="L377" s="32"/>
      <c r="M377" s="37"/>
      <c r="N377" s="28"/>
      <c r="O377" s="40"/>
      <c r="P377" s="40"/>
    </row>
    <row r="378" spans="2:16" ht="18">
      <c r="B378" s="23" t="s">
        <v>154</v>
      </c>
      <c r="C378" s="51" t="s">
        <v>440</v>
      </c>
      <c r="D378" s="23" t="s">
        <v>379</v>
      </c>
      <c r="E378" s="30">
        <v>3</v>
      </c>
      <c r="F378" s="30">
        <v>3</v>
      </c>
      <c r="G378" s="30">
        <v>3</v>
      </c>
      <c r="H378" s="30">
        <v>3</v>
      </c>
      <c r="I378" s="31">
        <f>SUM('PACC-2015'!$E378:$H378)</f>
        <v>12</v>
      </c>
      <c r="J378" s="32">
        <v>450</v>
      </c>
      <c r="K378" s="32">
        <f t="shared" si="19"/>
        <v>5400</v>
      </c>
      <c r="L378" s="32"/>
      <c r="M378" s="37"/>
      <c r="N378" s="28"/>
      <c r="O378" s="28"/>
      <c r="P378" s="28"/>
    </row>
    <row r="379" spans="2:16" ht="18">
      <c r="B379" s="23" t="s">
        <v>154</v>
      </c>
      <c r="C379" s="51" t="s">
        <v>487</v>
      </c>
      <c r="D379" s="23" t="s">
        <v>379</v>
      </c>
      <c r="E379" s="6">
        <v>10</v>
      </c>
      <c r="F379" s="6">
        <v>10</v>
      </c>
      <c r="G379" s="6">
        <v>10</v>
      </c>
      <c r="H379" s="6"/>
      <c r="I379" s="7">
        <f>SUM('PACC-2015'!$E379:$H379)</f>
        <v>30</v>
      </c>
      <c r="J379" s="8">
        <v>855</v>
      </c>
      <c r="K379" s="8">
        <f t="shared" si="19"/>
        <v>25650</v>
      </c>
      <c r="L379" s="8"/>
      <c r="M379" s="37"/>
      <c r="N379" s="28"/>
      <c r="O379" s="28"/>
      <c r="P379" s="28"/>
    </row>
    <row r="380" spans="2:16" ht="18">
      <c r="B380" s="23" t="s">
        <v>154</v>
      </c>
      <c r="C380" s="51" t="s">
        <v>486</v>
      </c>
      <c r="D380" s="23" t="s">
        <v>379</v>
      </c>
      <c r="E380" s="6">
        <v>10</v>
      </c>
      <c r="F380" s="6">
        <v>10</v>
      </c>
      <c r="G380" s="6">
        <v>10</v>
      </c>
      <c r="H380" s="6"/>
      <c r="I380" s="7">
        <f>SUM('PACC-2015'!$E380:$H380)</f>
        <v>30</v>
      </c>
      <c r="J380" s="8">
        <v>425</v>
      </c>
      <c r="K380" s="8">
        <f t="shared" si="19"/>
        <v>12750</v>
      </c>
      <c r="L380" s="8"/>
      <c r="M380" s="37"/>
      <c r="N380" s="28"/>
      <c r="O380" s="28"/>
      <c r="P380" s="28"/>
    </row>
    <row r="381" spans="2:16" ht="18">
      <c r="B381" s="23" t="s">
        <v>154</v>
      </c>
      <c r="C381" s="51" t="s">
        <v>439</v>
      </c>
      <c r="D381" s="23" t="s">
        <v>379</v>
      </c>
      <c r="E381" s="6">
        <v>25</v>
      </c>
      <c r="F381" s="6">
        <v>25</v>
      </c>
      <c r="G381" s="6">
        <v>25</v>
      </c>
      <c r="H381" s="6">
        <v>25</v>
      </c>
      <c r="I381" s="7">
        <f>SUM('PACC-2015'!$E381:$H381)</f>
        <v>100</v>
      </c>
      <c r="J381" s="8">
        <v>8</v>
      </c>
      <c r="K381" s="8">
        <f t="shared" si="19"/>
        <v>800</v>
      </c>
      <c r="L381" s="8"/>
      <c r="M381" s="37"/>
      <c r="N381" s="28"/>
      <c r="O381" s="28"/>
      <c r="P381" s="28"/>
    </row>
    <row r="382" spans="2:16" ht="18">
      <c r="B382" s="23" t="s">
        <v>154</v>
      </c>
      <c r="C382" s="51" t="s">
        <v>504</v>
      </c>
      <c r="D382" s="23" t="s">
        <v>379</v>
      </c>
      <c r="E382" s="6">
        <v>10</v>
      </c>
      <c r="F382" s="6"/>
      <c r="G382" s="6"/>
      <c r="H382" s="6"/>
      <c r="I382" s="7">
        <f>SUM('PACC-2015'!$E382:$H382)</f>
        <v>10</v>
      </c>
      <c r="J382" s="8">
        <v>175</v>
      </c>
      <c r="K382" s="8">
        <f t="shared" si="19"/>
        <v>1750</v>
      </c>
      <c r="L382" s="8"/>
      <c r="M382" s="37"/>
      <c r="N382" s="28"/>
      <c r="O382" s="28"/>
      <c r="P382" s="28"/>
    </row>
    <row r="383" spans="2:16" ht="18">
      <c r="B383" s="23" t="s">
        <v>154</v>
      </c>
      <c r="C383" s="51" t="s">
        <v>505</v>
      </c>
      <c r="D383" s="30" t="s">
        <v>379</v>
      </c>
      <c r="E383" s="30">
        <v>5</v>
      </c>
      <c r="F383" s="30"/>
      <c r="G383" s="30">
        <v>5</v>
      </c>
      <c r="H383" s="30"/>
      <c r="I383" s="31">
        <f>SUM('PACC-2015'!$E383:$H383)</f>
        <v>10</v>
      </c>
      <c r="J383" s="32">
        <v>275</v>
      </c>
      <c r="K383" s="32">
        <f t="shared" si="19"/>
        <v>2750</v>
      </c>
      <c r="L383" s="32"/>
      <c r="M383" s="37"/>
      <c r="N383" s="28"/>
      <c r="O383" s="28"/>
      <c r="P383" s="28"/>
    </row>
    <row r="384" spans="2:16" ht="18">
      <c r="B384" s="23" t="s">
        <v>154</v>
      </c>
      <c r="C384" s="51" t="s">
        <v>1153</v>
      </c>
      <c r="D384" s="30" t="s">
        <v>379</v>
      </c>
      <c r="E384" s="30">
        <v>5</v>
      </c>
      <c r="F384" s="30"/>
      <c r="G384" s="30">
        <v>5</v>
      </c>
      <c r="H384" s="30"/>
      <c r="I384" s="31">
        <f>SUM('PACC-2015'!$E384:$H384)</f>
        <v>10</v>
      </c>
      <c r="J384" s="32">
        <v>265</v>
      </c>
      <c r="K384" s="32">
        <f t="shared" si="19"/>
        <v>2650</v>
      </c>
      <c r="L384" s="32"/>
      <c r="M384" s="37"/>
      <c r="N384" s="28"/>
      <c r="O384" s="28"/>
      <c r="P384" s="28"/>
    </row>
    <row r="385" spans="2:16" ht="18">
      <c r="B385" s="23" t="s">
        <v>154</v>
      </c>
      <c r="C385" s="51" t="s">
        <v>1157</v>
      </c>
      <c r="D385" s="30" t="s">
        <v>379</v>
      </c>
      <c r="E385" s="30">
        <v>25</v>
      </c>
      <c r="F385" s="30">
        <v>25</v>
      </c>
      <c r="G385" s="30">
        <v>25</v>
      </c>
      <c r="H385" s="30">
        <v>25</v>
      </c>
      <c r="I385" s="31">
        <f>SUM('PACC-2015'!$E385:$H385)</f>
        <v>100</v>
      </c>
      <c r="J385" s="32">
        <v>6</v>
      </c>
      <c r="K385" s="32">
        <f t="shared" si="19"/>
        <v>600</v>
      </c>
      <c r="L385" s="32"/>
      <c r="M385" s="37"/>
      <c r="N385" s="28"/>
      <c r="O385" s="28"/>
      <c r="P385" s="28"/>
    </row>
    <row r="386" spans="2:16" ht="18">
      <c r="B386" s="45" t="s">
        <v>154</v>
      </c>
      <c r="C386" s="51" t="s">
        <v>1158</v>
      </c>
      <c r="D386" s="45" t="s">
        <v>379</v>
      </c>
      <c r="E386" s="45">
        <v>25</v>
      </c>
      <c r="F386" s="45">
        <v>25</v>
      </c>
      <c r="G386" s="45">
        <v>25</v>
      </c>
      <c r="H386" s="45">
        <v>25</v>
      </c>
      <c r="I386" s="31">
        <f>SUM('PACC-2015'!$E386:$H386)</f>
        <v>100</v>
      </c>
      <c r="J386" s="46">
        <v>6</v>
      </c>
      <c r="K386" s="46">
        <f>+I386*J386</f>
        <v>600</v>
      </c>
      <c r="L386" s="46"/>
      <c r="M386" s="39"/>
      <c r="N386" s="44"/>
      <c r="O386" s="44"/>
      <c r="P386" s="44"/>
    </row>
    <row r="387" spans="2:16" ht="18">
      <c r="B387" s="23" t="s">
        <v>154</v>
      </c>
      <c r="C387" s="51" t="s">
        <v>1159</v>
      </c>
      <c r="D387" s="30" t="s">
        <v>379</v>
      </c>
      <c r="E387" s="30">
        <v>25</v>
      </c>
      <c r="F387" s="30">
        <v>25</v>
      </c>
      <c r="G387" s="30">
        <v>25</v>
      </c>
      <c r="H387" s="30">
        <v>25</v>
      </c>
      <c r="I387" s="31">
        <f>SUM('PACC-2015'!$E387:$H387)</f>
        <v>100</v>
      </c>
      <c r="J387" s="32">
        <v>6</v>
      </c>
      <c r="K387" s="32">
        <f t="shared" si="19"/>
        <v>600</v>
      </c>
      <c r="L387" s="32"/>
      <c r="M387" s="37"/>
      <c r="N387" s="28"/>
      <c r="O387" s="28"/>
      <c r="P387" s="28"/>
    </row>
    <row r="388" spans="2:16" ht="18">
      <c r="B388" s="45" t="s">
        <v>154</v>
      </c>
      <c r="C388" s="51" t="s">
        <v>1160</v>
      </c>
      <c r="D388" s="45" t="s">
        <v>379</v>
      </c>
      <c r="E388" s="45">
        <v>25</v>
      </c>
      <c r="F388" s="45">
        <v>25</v>
      </c>
      <c r="G388" s="45">
        <v>25</v>
      </c>
      <c r="H388" s="45">
        <v>25</v>
      </c>
      <c r="I388" s="31">
        <f>SUM('PACC-2015'!$E388:$H388)</f>
        <v>100</v>
      </c>
      <c r="J388" s="46">
        <v>6</v>
      </c>
      <c r="K388" s="46">
        <f>+I388*J388</f>
        <v>600</v>
      </c>
      <c r="L388" s="46"/>
      <c r="M388" s="39"/>
      <c r="N388" s="44"/>
      <c r="O388" s="44"/>
      <c r="P388" s="44"/>
    </row>
    <row r="389" spans="2:16" ht="18">
      <c r="B389" s="23" t="s">
        <v>154</v>
      </c>
      <c r="C389" s="51" t="s">
        <v>506</v>
      </c>
      <c r="D389" s="30" t="s">
        <v>379</v>
      </c>
      <c r="E389" s="30">
        <v>10</v>
      </c>
      <c r="F389" s="30"/>
      <c r="G389" s="30"/>
      <c r="H389" s="30"/>
      <c r="I389" s="31">
        <f>SUM('PACC-2015'!$E389:$H389)</f>
        <v>10</v>
      </c>
      <c r="J389" s="32">
        <v>6</v>
      </c>
      <c r="K389" s="32">
        <f t="shared" si="19"/>
        <v>60</v>
      </c>
      <c r="L389" s="32"/>
      <c r="M389" s="37"/>
      <c r="N389" s="28"/>
      <c r="O389" s="28"/>
      <c r="P389" s="28"/>
    </row>
    <row r="390" spans="2:16" ht="18">
      <c r="B390" s="23" t="s">
        <v>154</v>
      </c>
      <c r="C390" s="51" t="s">
        <v>1162</v>
      </c>
      <c r="D390" s="30" t="s">
        <v>458</v>
      </c>
      <c r="E390" s="30"/>
      <c r="F390" s="30"/>
      <c r="G390" s="30">
        <v>10</v>
      </c>
      <c r="H390" s="30"/>
      <c r="I390" s="31">
        <f>SUM('PACC-2015'!$E390:$H390)</f>
        <v>10</v>
      </c>
      <c r="J390" s="32">
        <v>55</v>
      </c>
      <c r="K390" s="32">
        <f>+I390*J390</f>
        <v>550</v>
      </c>
      <c r="L390" s="32"/>
      <c r="M390" s="37"/>
      <c r="N390" s="28"/>
      <c r="O390" s="28"/>
      <c r="P390" s="28"/>
    </row>
    <row r="391" spans="2:16" ht="18">
      <c r="B391" s="23" t="s">
        <v>154</v>
      </c>
      <c r="C391" s="51" t="s">
        <v>1163</v>
      </c>
      <c r="D391" s="30" t="s">
        <v>458</v>
      </c>
      <c r="E391" s="30"/>
      <c r="F391" s="30"/>
      <c r="G391" s="30">
        <v>10</v>
      </c>
      <c r="H391" s="30"/>
      <c r="I391" s="31">
        <f>SUM('PACC-2015'!$E391:$H391)</f>
        <v>10</v>
      </c>
      <c r="J391" s="32">
        <v>55</v>
      </c>
      <c r="K391" s="32">
        <f>+I391*J391</f>
        <v>550</v>
      </c>
      <c r="L391" s="32"/>
      <c r="M391" s="37"/>
      <c r="N391" s="28"/>
      <c r="O391" s="28"/>
      <c r="P391" s="28"/>
    </row>
    <row r="392" spans="2:16" ht="18">
      <c r="B392" s="23" t="s">
        <v>154</v>
      </c>
      <c r="C392" s="51" t="s">
        <v>1161</v>
      </c>
      <c r="D392" s="30" t="s">
        <v>458</v>
      </c>
      <c r="E392" s="30"/>
      <c r="F392" s="30"/>
      <c r="G392" s="30">
        <v>10</v>
      </c>
      <c r="H392" s="30"/>
      <c r="I392" s="31">
        <f>SUM('PACC-2015'!$E392:$H392)</f>
        <v>10</v>
      </c>
      <c r="J392" s="32">
        <v>55</v>
      </c>
      <c r="K392" s="32">
        <f>+I392*J392</f>
        <v>550</v>
      </c>
      <c r="L392" s="32"/>
      <c r="M392" s="37"/>
      <c r="N392" s="28"/>
      <c r="O392" s="28"/>
      <c r="P392" s="28"/>
    </row>
    <row r="393" spans="2:16" ht="18">
      <c r="B393" s="23" t="s">
        <v>154</v>
      </c>
      <c r="C393" s="51" t="s">
        <v>556</v>
      </c>
      <c r="D393" s="30" t="s">
        <v>458</v>
      </c>
      <c r="E393" s="30"/>
      <c r="F393" s="30"/>
      <c r="G393" s="30">
        <v>10</v>
      </c>
      <c r="H393" s="30"/>
      <c r="I393" s="31">
        <f>SUM('PACC-2015'!$E393:$H393)</f>
        <v>10</v>
      </c>
      <c r="J393" s="32">
        <v>55</v>
      </c>
      <c r="K393" s="41">
        <f>+I393*J393</f>
        <v>550</v>
      </c>
      <c r="L393" s="32"/>
      <c r="M393" s="37"/>
      <c r="N393" s="28"/>
      <c r="O393" s="28"/>
      <c r="P393" s="28"/>
    </row>
    <row r="394" spans="2:16" ht="18">
      <c r="B394" s="23" t="s">
        <v>154</v>
      </c>
      <c r="C394" s="51" t="s">
        <v>507</v>
      </c>
      <c r="D394" s="30" t="s">
        <v>512</v>
      </c>
      <c r="E394" s="30">
        <v>250</v>
      </c>
      <c r="F394" s="30">
        <v>250</v>
      </c>
      <c r="G394" s="30">
        <v>250</v>
      </c>
      <c r="H394" s="30">
        <v>250</v>
      </c>
      <c r="I394" s="31">
        <f>SUM('PACC-2015'!$E394:$H394)</f>
        <v>1000</v>
      </c>
      <c r="J394" s="32">
        <v>45</v>
      </c>
      <c r="K394" s="32">
        <f t="shared" si="19"/>
        <v>45000</v>
      </c>
      <c r="L394" s="32"/>
      <c r="M394" s="37"/>
      <c r="N394" s="28"/>
      <c r="O394" s="28"/>
      <c r="P394" s="28"/>
    </row>
    <row r="395" spans="2:16" ht="18">
      <c r="B395" s="23" t="s">
        <v>154</v>
      </c>
      <c r="C395" s="51" t="s">
        <v>508</v>
      </c>
      <c r="D395" s="30" t="s">
        <v>512</v>
      </c>
      <c r="E395" s="30">
        <v>800</v>
      </c>
      <c r="F395" s="30">
        <v>800</v>
      </c>
      <c r="G395" s="30">
        <v>800</v>
      </c>
      <c r="H395" s="30">
        <v>800</v>
      </c>
      <c r="I395" s="31">
        <f>SUM('PACC-2015'!$E395:$H395)</f>
        <v>3200</v>
      </c>
      <c r="J395" s="32">
        <v>12</v>
      </c>
      <c r="K395" s="32">
        <f t="shared" si="19"/>
        <v>38400</v>
      </c>
      <c r="L395" s="32"/>
      <c r="M395" s="37"/>
      <c r="N395" s="28"/>
      <c r="O395" s="28"/>
      <c r="P395" s="28"/>
    </row>
    <row r="396" spans="2:16" ht="18">
      <c r="B396" s="23" t="s">
        <v>154</v>
      </c>
      <c r="C396" s="51" t="s">
        <v>509</v>
      </c>
      <c r="D396" s="30" t="s">
        <v>379</v>
      </c>
      <c r="E396" s="30">
        <v>10</v>
      </c>
      <c r="F396" s="30">
        <v>10</v>
      </c>
      <c r="G396" s="30">
        <v>10</v>
      </c>
      <c r="H396" s="30"/>
      <c r="I396" s="31">
        <f>SUM('PACC-2015'!$E396:$H396)</f>
        <v>30</v>
      </c>
      <c r="J396" s="46">
        <v>60</v>
      </c>
      <c r="K396" s="32">
        <f t="shared" si="19"/>
        <v>1800</v>
      </c>
      <c r="L396" s="32"/>
      <c r="M396" s="37"/>
      <c r="N396" s="28"/>
      <c r="O396" s="28"/>
      <c r="P396" s="28"/>
    </row>
    <row r="397" spans="2:16" ht="18">
      <c r="B397" s="45" t="s">
        <v>154</v>
      </c>
      <c r="C397" s="51" t="s">
        <v>1165</v>
      </c>
      <c r="D397" s="45" t="s">
        <v>379</v>
      </c>
      <c r="E397" s="45">
        <v>10</v>
      </c>
      <c r="F397" s="45">
        <v>10</v>
      </c>
      <c r="G397" s="45">
        <v>10</v>
      </c>
      <c r="H397" s="45"/>
      <c r="I397" s="31">
        <f>SUM('PACC-2015'!$E397:$H397)</f>
        <v>30</v>
      </c>
      <c r="J397" s="46">
        <v>40</v>
      </c>
      <c r="K397" s="46">
        <f>+I397*J397</f>
        <v>1200</v>
      </c>
      <c r="L397" s="46"/>
      <c r="M397" s="39"/>
      <c r="N397" s="44"/>
      <c r="O397" s="44"/>
      <c r="P397" s="44"/>
    </row>
    <row r="398" spans="2:16" ht="18">
      <c r="B398" s="23" t="s">
        <v>154</v>
      </c>
      <c r="C398" s="51" t="s">
        <v>510</v>
      </c>
      <c r="D398" s="30" t="s">
        <v>379</v>
      </c>
      <c r="E398" s="30">
        <v>20</v>
      </c>
      <c r="F398" s="30">
        <v>10</v>
      </c>
      <c r="G398" s="30">
        <v>10</v>
      </c>
      <c r="H398" s="30">
        <v>10</v>
      </c>
      <c r="I398" s="31">
        <f>SUM('PACC-2015'!$E398:$H398)</f>
        <v>50</v>
      </c>
      <c r="J398" s="32">
        <v>50</v>
      </c>
      <c r="K398" s="32">
        <f t="shared" si="19"/>
        <v>2500</v>
      </c>
      <c r="L398" s="32"/>
      <c r="M398" s="37"/>
      <c r="N398" s="28"/>
      <c r="O398" s="28"/>
      <c r="P398" s="28"/>
    </row>
    <row r="399" spans="2:16" ht="18">
      <c r="B399" s="45" t="s">
        <v>154</v>
      </c>
      <c r="C399" s="51" t="s">
        <v>973</v>
      </c>
      <c r="D399" s="45" t="s">
        <v>379</v>
      </c>
      <c r="E399" s="45">
        <v>2</v>
      </c>
      <c r="F399" s="45">
        <v>1</v>
      </c>
      <c r="G399" s="45">
        <v>1</v>
      </c>
      <c r="H399" s="45">
        <v>1</v>
      </c>
      <c r="I399" s="31">
        <f>SUM('PACC-2015'!$E399:$H399)</f>
        <v>5</v>
      </c>
      <c r="J399" s="46">
        <v>50</v>
      </c>
      <c r="K399" s="46">
        <f>+I399*J399</f>
        <v>250</v>
      </c>
      <c r="L399" s="46"/>
      <c r="M399" s="39"/>
      <c r="N399" s="44"/>
      <c r="O399" s="44"/>
      <c r="P399" s="44"/>
    </row>
    <row r="400" spans="2:16" ht="18">
      <c r="B400" s="45" t="s">
        <v>154</v>
      </c>
      <c r="C400" s="51" t="s">
        <v>974</v>
      </c>
      <c r="D400" s="45" t="s">
        <v>379</v>
      </c>
      <c r="E400" s="45">
        <v>2</v>
      </c>
      <c r="F400" s="45"/>
      <c r="G400" s="45"/>
      <c r="H400" s="45"/>
      <c r="I400" s="31">
        <f>SUM('PACC-2015'!$E400:$H400)</f>
        <v>2</v>
      </c>
      <c r="J400" s="46">
        <v>400</v>
      </c>
      <c r="K400" s="46">
        <f>+I400*J400</f>
        <v>800</v>
      </c>
      <c r="L400" s="46"/>
      <c r="M400" s="39"/>
      <c r="N400" s="44"/>
      <c r="O400" s="44"/>
      <c r="P400" s="44"/>
    </row>
    <row r="401" spans="2:16" ht="18">
      <c r="B401" s="45" t="s">
        <v>154</v>
      </c>
      <c r="C401" s="51" t="s">
        <v>975</v>
      </c>
      <c r="D401" s="45" t="s">
        <v>379</v>
      </c>
      <c r="E401" s="45">
        <v>1</v>
      </c>
      <c r="F401" s="45">
        <v>10</v>
      </c>
      <c r="G401" s="45"/>
      <c r="H401" s="45"/>
      <c r="I401" s="31">
        <f>SUM('PACC-2015'!$E401:$H401)</f>
        <v>11</v>
      </c>
      <c r="J401" s="46">
        <v>450</v>
      </c>
      <c r="K401" s="46">
        <f>+I401*J401</f>
        <v>4950</v>
      </c>
      <c r="L401" s="46"/>
      <c r="M401" s="39"/>
      <c r="N401" s="44"/>
      <c r="O401" s="44"/>
      <c r="P401" s="44"/>
    </row>
    <row r="402" spans="2:16" ht="18">
      <c r="B402" s="23" t="s">
        <v>154</v>
      </c>
      <c r="C402" s="51" t="s">
        <v>511</v>
      </c>
      <c r="D402" s="30" t="s">
        <v>379</v>
      </c>
      <c r="E402" s="30"/>
      <c r="F402" s="30">
        <v>10</v>
      </c>
      <c r="G402" s="30">
        <v>10</v>
      </c>
      <c r="H402" s="30">
        <v>10</v>
      </c>
      <c r="I402" s="31">
        <f>SUM('PACC-2015'!$E402:$H402)</f>
        <v>30</v>
      </c>
      <c r="J402" s="32">
        <v>95</v>
      </c>
      <c r="K402" s="32">
        <f t="shared" si="19"/>
        <v>2850</v>
      </c>
      <c r="L402" s="32"/>
      <c r="M402" s="37"/>
      <c r="N402" s="28"/>
      <c r="O402" s="28"/>
      <c r="P402" s="28"/>
    </row>
    <row r="403" spans="2:16" ht="18">
      <c r="B403" s="23" t="s">
        <v>154</v>
      </c>
      <c r="C403" s="51" t="s">
        <v>730</v>
      </c>
      <c r="D403" s="30" t="s">
        <v>379</v>
      </c>
      <c r="E403" s="30">
        <v>2</v>
      </c>
      <c r="F403" s="30">
        <v>2</v>
      </c>
      <c r="G403" s="30">
        <v>2</v>
      </c>
      <c r="H403" s="30"/>
      <c r="I403" s="31">
        <f>SUM('PACC-2015'!$E403:$H403)</f>
        <v>6</v>
      </c>
      <c r="J403" s="32">
        <v>500</v>
      </c>
      <c r="K403" s="32">
        <f aca="true" t="shared" si="20" ref="K403:K442">+I403*J403</f>
        <v>3000</v>
      </c>
      <c r="L403" s="32"/>
      <c r="M403" s="37"/>
      <c r="N403" s="28"/>
      <c r="O403" s="28"/>
      <c r="P403" s="28"/>
    </row>
    <row r="404" spans="2:16" ht="18">
      <c r="B404" s="30" t="s">
        <v>154</v>
      </c>
      <c r="C404" s="51" t="s">
        <v>732</v>
      </c>
      <c r="D404" s="30" t="s">
        <v>379</v>
      </c>
      <c r="E404" s="30">
        <v>1</v>
      </c>
      <c r="F404" s="30"/>
      <c r="G404" s="30">
        <v>1</v>
      </c>
      <c r="H404" s="30"/>
      <c r="I404" s="31">
        <f>SUM('PACC-2015'!$E404:$H404)</f>
        <v>2</v>
      </c>
      <c r="J404" s="32">
        <v>25000</v>
      </c>
      <c r="K404" s="32">
        <f t="shared" si="20"/>
        <v>50000</v>
      </c>
      <c r="L404" s="32"/>
      <c r="M404" s="39"/>
      <c r="N404" s="40"/>
      <c r="O404" s="40"/>
      <c r="P404" s="40"/>
    </row>
    <row r="405" spans="2:16" ht="18">
      <c r="B405" s="45" t="s">
        <v>154</v>
      </c>
      <c r="C405" s="51" t="s">
        <v>1171</v>
      </c>
      <c r="D405" s="45" t="s">
        <v>379</v>
      </c>
      <c r="E405" s="45"/>
      <c r="F405" s="45">
        <v>1</v>
      </c>
      <c r="G405" s="45"/>
      <c r="H405" s="45"/>
      <c r="I405" s="31">
        <f>SUM('PACC-2015'!$E405:$H405)</f>
        <v>1</v>
      </c>
      <c r="J405" s="46">
        <v>4000</v>
      </c>
      <c r="K405" s="46">
        <f>+I405*J405</f>
        <v>4000</v>
      </c>
      <c r="L405" s="46">
        <f>SUM(K370:K405)</f>
        <v>318910</v>
      </c>
      <c r="M405" s="39" t="s">
        <v>17</v>
      </c>
      <c r="N405" s="44" t="s">
        <v>380</v>
      </c>
      <c r="O405" s="44"/>
      <c r="P405" s="44"/>
    </row>
    <row r="406" spans="2:16" ht="18">
      <c r="B406" s="23" t="s">
        <v>159</v>
      </c>
      <c r="C406" s="51" t="s">
        <v>579</v>
      </c>
      <c r="D406" s="30" t="s">
        <v>379</v>
      </c>
      <c r="E406" s="30">
        <v>2</v>
      </c>
      <c r="F406" s="30">
        <v>2</v>
      </c>
      <c r="G406" s="30"/>
      <c r="H406" s="30"/>
      <c r="I406" s="31">
        <f>SUM('PACC-2015'!$E406:$H406)</f>
        <v>4</v>
      </c>
      <c r="J406" s="32">
        <v>700</v>
      </c>
      <c r="K406" s="32">
        <f t="shared" si="20"/>
        <v>2800</v>
      </c>
      <c r="L406" s="32"/>
      <c r="M406" s="37"/>
      <c r="N406" s="28"/>
      <c r="O406" s="28"/>
      <c r="P406" s="28"/>
    </row>
    <row r="407" spans="2:16" ht="18">
      <c r="B407" s="45" t="s">
        <v>159</v>
      </c>
      <c r="C407" s="51" t="s">
        <v>990</v>
      </c>
      <c r="D407" s="45" t="s">
        <v>379</v>
      </c>
      <c r="E407" s="45">
        <v>2</v>
      </c>
      <c r="F407" s="45">
        <v>2</v>
      </c>
      <c r="G407" s="45">
        <v>1</v>
      </c>
      <c r="H407" s="45"/>
      <c r="I407" s="31">
        <f>SUM('PACC-2015'!$E407:$H407)</f>
        <v>5</v>
      </c>
      <c r="J407" s="46">
        <v>600</v>
      </c>
      <c r="K407" s="46">
        <f t="shared" si="20"/>
        <v>3000</v>
      </c>
      <c r="L407" s="46"/>
      <c r="M407" s="39"/>
      <c r="N407" s="44"/>
      <c r="O407" s="44"/>
      <c r="P407" s="44"/>
    </row>
    <row r="408" spans="2:16" ht="18">
      <c r="B408" s="45" t="s">
        <v>159</v>
      </c>
      <c r="C408" s="51" t="s">
        <v>991</v>
      </c>
      <c r="D408" s="45" t="s">
        <v>379</v>
      </c>
      <c r="E408" s="45">
        <v>2</v>
      </c>
      <c r="F408" s="45">
        <v>2</v>
      </c>
      <c r="G408" s="45">
        <v>1</v>
      </c>
      <c r="H408" s="45"/>
      <c r="I408" s="31">
        <f>SUM('PACC-2015'!$E408:$H408)</f>
        <v>5</v>
      </c>
      <c r="J408" s="46">
        <v>600</v>
      </c>
      <c r="K408" s="46">
        <f t="shared" si="20"/>
        <v>3000</v>
      </c>
      <c r="L408" s="46"/>
      <c r="M408" s="39"/>
      <c r="N408" s="44"/>
      <c r="O408" s="44"/>
      <c r="P408" s="44"/>
    </row>
    <row r="409" spans="2:16" ht="18">
      <c r="B409" s="45" t="s">
        <v>159</v>
      </c>
      <c r="C409" s="51" t="s">
        <v>992</v>
      </c>
      <c r="D409" s="45" t="s">
        <v>379</v>
      </c>
      <c r="E409" s="45">
        <v>2</v>
      </c>
      <c r="F409" s="45">
        <v>2</v>
      </c>
      <c r="G409" s="45">
        <v>1</v>
      </c>
      <c r="H409" s="45"/>
      <c r="I409" s="31">
        <f>SUM('PACC-2015'!$E409:$H409)</f>
        <v>5</v>
      </c>
      <c r="J409" s="46">
        <v>700</v>
      </c>
      <c r="K409" s="46">
        <f t="shared" si="20"/>
        <v>3500</v>
      </c>
      <c r="L409" s="46"/>
      <c r="M409" s="39"/>
      <c r="N409" s="44"/>
      <c r="O409" s="44"/>
      <c r="P409" s="44"/>
    </row>
    <row r="410" spans="2:16" ht="18">
      <c r="B410" s="45" t="s">
        <v>159</v>
      </c>
      <c r="C410" s="51" t="s">
        <v>993</v>
      </c>
      <c r="D410" s="45" t="s">
        <v>379</v>
      </c>
      <c r="E410" s="45">
        <v>2</v>
      </c>
      <c r="F410" s="45">
        <v>2</v>
      </c>
      <c r="G410" s="45">
        <v>1</v>
      </c>
      <c r="H410" s="45"/>
      <c r="I410" s="31">
        <f>SUM('PACC-2015'!$E410:$H410)</f>
        <v>5</v>
      </c>
      <c r="J410" s="46">
        <v>700</v>
      </c>
      <c r="K410" s="46">
        <f t="shared" si="20"/>
        <v>3500</v>
      </c>
      <c r="L410" s="46"/>
      <c r="M410" s="39"/>
      <c r="N410" s="44"/>
      <c r="O410" s="44"/>
      <c r="P410" s="44"/>
    </row>
    <row r="411" spans="2:16" ht="18">
      <c r="B411" s="45" t="s">
        <v>159</v>
      </c>
      <c r="C411" s="51" t="s">
        <v>994</v>
      </c>
      <c r="D411" s="45" t="s">
        <v>379</v>
      </c>
      <c r="E411" s="45">
        <v>3</v>
      </c>
      <c r="F411" s="45">
        <v>3</v>
      </c>
      <c r="G411" s="45">
        <v>3</v>
      </c>
      <c r="H411" s="45">
        <v>1</v>
      </c>
      <c r="I411" s="31">
        <f>SUM('PACC-2015'!$E411:$H411)</f>
        <v>10</v>
      </c>
      <c r="J411" s="46">
        <v>350</v>
      </c>
      <c r="K411" s="46">
        <f t="shared" si="20"/>
        <v>3500</v>
      </c>
      <c r="L411" s="46"/>
      <c r="M411" s="39"/>
      <c r="N411" s="44"/>
      <c r="O411" s="44"/>
      <c r="P411" s="44"/>
    </row>
    <row r="412" spans="2:16" ht="18">
      <c r="B412" s="45" t="s">
        <v>159</v>
      </c>
      <c r="C412" s="51" t="s">
        <v>995</v>
      </c>
      <c r="D412" s="45" t="s">
        <v>379</v>
      </c>
      <c r="E412" s="45">
        <v>2</v>
      </c>
      <c r="F412" s="45"/>
      <c r="G412" s="45"/>
      <c r="H412" s="45"/>
      <c r="I412" s="31">
        <f>SUM('PACC-2015'!$E412:$H412)</f>
        <v>2</v>
      </c>
      <c r="J412" s="46">
        <v>350</v>
      </c>
      <c r="K412" s="46">
        <f t="shared" si="20"/>
        <v>700</v>
      </c>
      <c r="L412" s="46"/>
      <c r="M412" s="39"/>
      <c r="N412" s="44"/>
      <c r="O412" s="44"/>
      <c r="P412" s="44"/>
    </row>
    <row r="413" spans="2:16" ht="18">
      <c r="B413" s="45" t="s">
        <v>159</v>
      </c>
      <c r="C413" s="51" t="s">
        <v>1000</v>
      </c>
      <c r="D413" s="45" t="s">
        <v>379</v>
      </c>
      <c r="E413" s="45">
        <v>2</v>
      </c>
      <c r="F413" s="45"/>
      <c r="G413" s="45"/>
      <c r="H413" s="45"/>
      <c r="I413" s="31">
        <f>SUM('PACC-2015'!$E413:$H413)</f>
        <v>2</v>
      </c>
      <c r="J413" s="46">
        <v>4000</v>
      </c>
      <c r="K413" s="46">
        <f t="shared" si="20"/>
        <v>8000</v>
      </c>
      <c r="L413" s="46"/>
      <c r="M413" s="39"/>
      <c r="N413" s="44"/>
      <c r="O413" s="44"/>
      <c r="P413" s="44"/>
    </row>
    <row r="414" spans="2:16" ht="18">
      <c r="B414" s="45" t="s">
        <v>159</v>
      </c>
      <c r="C414" s="51" t="s">
        <v>1001</v>
      </c>
      <c r="D414" s="45" t="s">
        <v>379</v>
      </c>
      <c r="E414" s="45">
        <v>1</v>
      </c>
      <c r="F414" s="45"/>
      <c r="G414" s="45"/>
      <c r="H414" s="45"/>
      <c r="I414" s="31">
        <f>SUM('PACC-2015'!$E414:$H414)</f>
        <v>1</v>
      </c>
      <c r="J414" s="46">
        <v>80000</v>
      </c>
      <c r="K414" s="46">
        <f t="shared" si="20"/>
        <v>80000</v>
      </c>
      <c r="L414" s="46"/>
      <c r="M414" s="39"/>
      <c r="N414" s="44"/>
      <c r="O414" s="44"/>
      <c r="P414" s="44"/>
    </row>
    <row r="415" spans="2:16" ht="18">
      <c r="B415" s="45" t="s">
        <v>159</v>
      </c>
      <c r="C415" s="51" t="s">
        <v>1002</v>
      </c>
      <c r="D415" s="45" t="s">
        <v>379</v>
      </c>
      <c r="E415" s="45">
        <v>1</v>
      </c>
      <c r="F415" s="45"/>
      <c r="G415" s="45"/>
      <c r="H415" s="45"/>
      <c r="I415" s="31">
        <f>SUM('PACC-2015'!$E415:$H415)</f>
        <v>1</v>
      </c>
      <c r="J415" s="46">
        <v>5000</v>
      </c>
      <c r="K415" s="46">
        <f t="shared" si="20"/>
        <v>5000</v>
      </c>
      <c r="L415" s="46"/>
      <c r="M415" s="39"/>
      <c r="N415" s="44"/>
      <c r="O415" s="44"/>
      <c r="P415" s="44"/>
    </row>
    <row r="416" spans="2:16" ht="18">
      <c r="B416" s="45" t="s">
        <v>159</v>
      </c>
      <c r="C416" s="51" t="s">
        <v>1003</v>
      </c>
      <c r="D416" s="45" t="s">
        <v>379</v>
      </c>
      <c r="E416" s="45">
        <v>1</v>
      </c>
      <c r="F416" s="45"/>
      <c r="G416" s="45"/>
      <c r="H416" s="45"/>
      <c r="I416" s="31">
        <f>SUM('PACC-2015'!$E416:$H416)</f>
        <v>1</v>
      </c>
      <c r="J416" s="46">
        <v>3500</v>
      </c>
      <c r="K416" s="46">
        <f t="shared" si="20"/>
        <v>3500</v>
      </c>
      <c r="L416" s="46"/>
      <c r="M416" s="39"/>
      <c r="N416" s="44"/>
      <c r="O416" s="44"/>
      <c r="P416" s="44"/>
    </row>
    <row r="417" spans="2:16" ht="18">
      <c r="B417" s="45" t="s">
        <v>159</v>
      </c>
      <c r="C417" s="51" t="s">
        <v>1004</v>
      </c>
      <c r="D417" s="45" t="s">
        <v>379</v>
      </c>
      <c r="E417" s="45">
        <v>1</v>
      </c>
      <c r="F417" s="45"/>
      <c r="G417" s="45"/>
      <c r="H417" s="45"/>
      <c r="I417" s="31">
        <f>SUM('PACC-2015'!$E417:$H417)</f>
        <v>1</v>
      </c>
      <c r="J417" s="46">
        <v>2850</v>
      </c>
      <c r="K417" s="46">
        <f t="shared" si="20"/>
        <v>2850</v>
      </c>
      <c r="L417" s="46"/>
      <c r="M417" s="39"/>
      <c r="N417" s="44"/>
      <c r="O417" s="44"/>
      <c r="P417" s="44"/>
    </row>
    <row r="418" spans="2:16" ht="18">
      <c r="B418" s="45" t="s">
        <v>159</v>
      </c>
      <c r="C418" s="51" t="s">
        <v>1005</v>
      </c>
      <c r="D418" s="45" t="s">
        <v>379</v>
      </c>
      <c r="E418" s="45">
        <v>1</v>
      </c>
      <c r="F418" s="45"/>
      <c r="G418" s="45"/>
      <c r="H418" s="45"/>
      <c r="I418" s="31">
        <f>SUM('PACC-2015'!$E418:$H418)</f>
        <v>1</v>
      </c>
      <c r="J418" s="46">
        <v>4500</v>
      </c>
      <c r="K418" s="46">
        <f t="shared" si="20"/>
        <v>4500</v>
      </c>
      <c r="L418" s="46"/>
      <c r="M418" s="39"/>
      <c r="N418" s="44"/>
      <c r="O418" s="44"/>
      <c r="P418" s="44"/>
    </row>
    <row r="419" spans="2:16" ht="18">
      <c r="B419" s="45" t="s">
        <v>159</v>
      </c>
      <c r="C419" s="51" t="s">
        <v>1006</v>
      </c>
      <c r="D419" s="45" t="s">
        <v>379</v>
      </c>
      <c r="E419" s="45">
        <v>1</v>
      </c>
      <c r="F419" s="45"/>
      <c r="G419" s="45"/>
      <c r="H419" s="45"/>
      <c r="I419" s="31">
        <f>SUM('PACC-2015'!$E419:$H419)</f>
        <v>1</v>
      </c>
      <c r="J419" s="46">
        <v>4000</v>
      </c>
      <c r="K419" s="46">
        <f t="shared" si="20"/>
        <v>4000</v>
      </c>
      <c r="L419" s="46"/>
      <c r="M419" s="39"/>
      <c r="N419" s="44"/>
      <c r="O419" s="44"/>
      <c r="P419" s="44"/>
    </row>
    <row r="420" spans="2:16" ht="18">
      <c r="B420" s="45" t="s">
        <v>159</v>
      </c>
      <c r="C420" s="51" t="s">
        <v>1007</v>
      </c>
      <c r="D420" s="45" t="s">
        <v>379</v>
      </c>
      <c r="E420" s="45">
        <v>1</v>
      </c>
      <c r="F420" s="45"/>
      <c r="G420" s="45"/>
      <c r="H420" s="45"/>
      <c r="I420" s="31">
        <f>SUM('PACC-2015'!$E420:$H420)</f>
        <v>1</v>
      </c>
      <c r="J420" s="46">
        <v>1850</v>
      </c>
      <c r="K420" s="46">
        <f t="shared" si="20"/>
        <v>1850</v>
      </c>
      <c r="L420" s="46"/>
      <c r="M420" s="39"/>
      <c r="N420" s="44"/>
      <c r="O420" s="44"/>
      <c r="P420" s="44"/>
    </row>
    <row r="421" spans="2:16" ht="18">
      <c r="B421" s="45" t="s">
        <v>159</v>
      </c>
      <c r="C421" s="51" t="s">
        <v>1008</v>
      </c>
      <c r="D421" s="45" t="s">
        <v>379</v>
      </c>
      <c r="E421" s="45">
        <v>1</v>
      </c>
      <c r="F421" s="45"/>
      <c r="G421" s="45"/>
      <c r="H421" s="45"/>
      <c r="I421" s="31">
        <f>SUM('PACC-2015'!$E421:$H421)</f>
        <v>1</v>
      </c>
      <c r="J421" s="46">
        <v>5000</v>
      </c>
      <c r="K421" s="46">
        <f t="shared" si="20"/>
        <v>5000</v>
      </c>
      <c r="L421" s="46"/>
      <c r="M421" s="39"/>
      <c r="N421" s="44"/>
      <c r="O421" s="44"/>
      <c r="P421" s="44"/>
    </row>
    <row r="422" spans="2:16" ht="18">
      <c r="B422" s="30" t="s">
        <v>159</v>
      </c>
      <c r="C422" s="51" t="s">
        <v>1095</v>
      </c>
      <c r="D422" s="30" t="s">
        <v>379</v>
      </c>
      <c r="E422" s="30">
        <v>1</v>
      </c>
      <c r="F422" s="30"/>
      <c r="G422" s="30"/>
      <c r="H422" s="30"/>
      <c r="I422" s="31">
        <f>SUM('PACC-2015'!$E422:$H422)</f>
        <v>1</v>
      </c>
      <c r="J422" s="32">
        <v>150000</v>
      </c>
      <c r="K422" s="32">
        <f t="shared" si="20"/>
        <v>150000</v>
      </c>
      <c r="L422" s="32"/>
      <c r="M422" s="39"/>
      <c r="N422" s="44"/>
      <c r="O422" s="44"/>
      <c r="P422" s="44"/>
    </row>
    <row r="423" spans="2:16" ht="18">
      <c r="B423" s="30" t="s">
        <v>159</v>
      </c>
      <c r="C423" s="51" t="s">
        <v>1096</v>
      </c>
      <c r="D423" s="30" t="s">
        <v>379</v>
      </c>
      <c r="E423" s="30"/>
      <c r="F423" s="30">
        <v>1</v>
      </c>
      <c r="G423" s="30"/>
      <c r="H423" s="30"/>
      <c r="I423" s="31">
        <f>SUM('PACC-2015'!$E423:$H423)</f>
        <v>1</v>
      </c>
      <c r="J423" s="32">
        <v>30000</v>
      </c>
      <c r="K423" s="32">
        <f t="shared" si="20"/>
        <v>30000</v>
      </c>
      <c r="L423" s="32"/>
      <c r="M423" s="39"/>
      <c r="N423" s="44"/>
      <c r="O423" s="44"/>
      <c r="P423" s="44"/>
    </row>
    <row r="424" spans="2:16" ht="18">
      <c r="B424" s="45" t="s">
        <v>159</v>
      </c>
      <c r="C424" s="51" t="s">
        <v>999</v>
      </c>
      <c r="D424" s="45" t="s">
        <v>379</v>
      </c>
      <c r="E424" s="45"/>
      <c r="F424" s="45">
        <v>1</v>
      </c>
      <c r="G424" s="45"/>
      <c r="H424" s="45"/>
      <c r="I424" s="31">
        <f>SUM('PACC-2015'!$E424:$H424)</f>
        <v>1</v>
      </c>
      <c r="J424" s="46">
        <v>15000</v>
      </c>
      <c r="K424" s="46">
        <f t="shared" si="20"/>
        <v>15000</v>
      </c>
      <c r="L424" s="46"/>
      <c r="M424" s="39"/>
      <c r="N424" s="44"/>
      <c r="O424" s="44"/>
      <c r="P424" s="44"/>
    </row>
    <row r="425" spans="2:16" ht="18">
      <c r="B425" s="45" t="s">
        <v>159</v>
      </c>
      <c r="C425" s="51" t="s">
        <v>998</v>
      </c>
      <c r="D425" s="45" t="s">
        <v>379</v>
      </c>
      <c r="E425" s="45"/>
      <c r="F425" s="45">
        <v>3</v>
      </c>
      <c r="G425" s="45"/>
      <c r="H425" s="45"/>
      <c r="I425" s="31">
        <f>SUM('PACC-2015'!$E425:$H425)</f>
        <v>3</v>
      </c>
      <c r="J425" s="46">
        <v>600</v>
      </c>
      <c r="K425" s="46">
        <f t="shared" si="20"/>
        <v>1800</v>
      </c>
      <c r="L425" s="46"/>
      <c r="M425" s="39"/>
      <c r="N425" s="44"/>
      <c r="O425" s="44"/>
      <c r="P425" s="44"/>
    </row>
    <row r="426" spans="2:16" ht="18">
      <c r="B426" s="23" t="s">
        <v>159</v>
      </c>
      <c r="C426" s="51" t="s">
        <v>1097</v>
      </c>
      <c r="D426" s="30" t="s">
        <v>379</v>
      </c>
      <c r="E426" s="30">
        <v>2</v>
      </c>
      <c r="F426" s="30"/>
      <c r="G426" s="30"/>
      <c r="H426" s="30"/>
      <c r="I426" s="31">
        <f>SUM('PACC-2015'!$E426:$H426)</f>
        <v>2</v>
      </c>
      <c r="J426" s="32">
        <v>7800</v>
      </c>
      <c r="K426" s="32">
        <f t="shared" si="20"/>
        <v>15600</v>
      </c>
      <c r="L426" s="32"/>
      <c r="M426" s="37"/>
      <c r="N426" s="28"/>
      <c r="O426" s="28"/>
      <c r="P426" s="28"/>
    </row>
    <row r="427" spans="2:16" ht="18">
      <c r="B427" s="23" t="s">
        <v>159</v>
      </c>
      <c r="C427" s="51" t="s">
        <v>580</v>
      </c>
      <c r="D427" s="30" t="s">
        <v>379</v>
      </c>
      <c r="E427" s="30">
        <v>1</v>
      </c>
      <c r="F427" s="30">
        <v>1</v>
      </c>
      <c r="G427" s="30">
        <v>1</v>
      </c>
      <c r="H427" s="30"/>
      <c r="I427" s="31">
        <f>SUM('PACC-2015'!$E427:$H427)</f>
        <v>3</v>
      </c>
      <c r="J427" s="32">
        <v>2400</v>
      </c>
      <c r="K427" s="32">
        <f t="shared" si="20"/>
        <v>7200</v>
      </c>
      <c r="L427" s="32"/>
      <c r="M427" s="37"/>
      <c r="N427" s="28"/>
      <c r="O427" s="28"/>
      <c r="P427" s="28"/>
    </row>
    <row r="428" spans="2:16" ht="18">
      <c r="B428" s="23" t="s">
        <v>159</v>
      </c>
      <c r="C428" s="51" t="s">
        <v>1098</v>
      </c>
      <c r="D428" s="45" t="s">
        <v>379</v>
      </c>
      <c r="E428" s="30">
        <v>5</v>
      </c>
      <c r="F428" s="30">
        <v>5</v>
      </c>
      <c r="G428" s="30"/>
      <c r="H428" s="30"/>
      <c r="I428" s="31">
        <f>SUM('PACC-2015'!$E428:$H428)</f>
        <v>10</v>
      </c>
      <c r="J428" s="32">
        <v>290</v>
      </c>
      <c r="K428" s="32">
        <f t="shared" si="20"/>
        <v>2900</v>
      </c>
      <c r="L428" s="32"/>
      <c r="M428" s="37"/>
      <c r="N428" s="28"/>
      <c r="O428" s="28"/>
      <c r="P428" s="28"/>
    </row>
    <row r="429" spans="2:16" ht="18">
      <c r="B429" s="23" t="s">
        <v>159</v>
      </c>
      <c r="C429" s="51" t="s">
        <v>581</v>
      </c>
      <c r="D429" s="30" t="s">
        <v>582</v>
      </c>
      <c r="E429" s="30">
        <v>2</v>
      </c>
      <c r="F429" s="30">
        <v>2</v>
      </c>
      <c r="G429" s="30">
        <v>2</v>
      </c>
      <c r="H429" s="30"/>
      <c r="I429" s="31">
        <f>SUM('PACC-2015'!$E429:$H429)</f>
        <v>6</v>
      </c>
      <c r="J429" s="32">
        <v>300</v>
      </c>
      <c r="K429" s="32">
        <f t="shared" si="20"/>
        <v>1800</v>
      </c>
      <c r="L429" s="32"/>
      <c r="M429" s="37"/>
      <c r="N429" s="28"/>
      <c r="O429" s="28"/>
      <c r="P429" s="28"/>
    </row>
    <row r="430" spans="2:16" ht="18">
      <c r="B430" s="23" t="s">
        <v>159</v>
      </c>
      <c r="C430" s="51" t="s">
        <v>583</v>
      </c>
      <c r="D430" s="30" t="s">
        <v>476</v>
      </c>
      <c r="E430" s="30">
        <v>1</v>
      </c>
      <c r="F430" s="30">
        <v>1</v>
      </c>
      <c r="G430" s="30">
        <v>1</v>
      </c>
      <c r="H430" s="30">
        <v>1</v>
      </c>
      <c r="I430" s="31">
        <f>SUM('PACC-2015'!$E430:$H430)</f>
        <v>4</v>
      </c>
      <c r="J430" s="32">
        <v>500</v>
      </c>
      <c r="K430" s="32">
        <f t="shared" si="20"/>
        <v>2000</v>
      </c>
      <c r="L430" s="32">
        <f>SUM(K406:K430)</f>
        <v>361000</v>
      </c>
      <c r="M430" s="37" t="s">
        <v>17</v>
      </c>
      <c r="N430" s="28" t="s">
        <v>380</v>
      </c>
      <c r="O430" s="28"/>
      <c r="P430" s="28"/>
    </row>
    <row r="431" spans="2:16" ht="18">
      <c r="B431" s="23" t="s">
        <v>161</v>
      </c>
      <c r="C431" s="51" t="s">
        <v>484</v>
      </c>
      <c r="D431" s="23" t="s">
        <v>382</v>
      </c>
      <c r="E431" s="23">
        <v>1</v>
      </c>
      <c r="F431" s="23"/>
      <c r="G431" s="23"/>
      <c r="H431" s="23"/>
      <c r="I431" s="24">
        <f>SUM('PACC-2015'!$E431:$H431)</f>
        <v>1</v>
      </c>
      <c r="J431" s="25">
        <v>1200</v>
      </c>
      <c r="K431" s="25">
        <f t="shared" si="20"/>
        <v>1200</v>
      </c>
      <c r="L431" s="25"/>
      <c r="M431" s="37"/>
      <c r="N431" s="28"/>
      <c r="O431" s="28"/>
      <c r="P431" s="28"/>
    </row>
    <row r="432" spans="2:16" ht="18">
      <c r="B432" s="23" t="s">
        <v>161</v>
      </c>
      <c r="C432" s="51" t="s">
        <v>803</v>
      </c>
      <c r="D432" s="23" t="s">
        <v>382</v>
      </c>
      <c r="E432" s="23">
        <v>1</v>
      </c>
      <c r="F432" s="23"/>
      <c r="G432" s="23"/>
      <c r="H432" s="23"/>
      <c r="I432" s="24">
        <f>SUM('PACC-2015'!$E432:$H432)</f>
        <v>1</v>
      </c>
      <c r="J432" s="25">
        <v>1200</v>
      </c>
      <c r="K432" s="25">
        <f t="shared" si="20"/>
        <v>1200</v>
      </c>
      <c r="L432" s="25"/>
      <c r="M432" s="37"/>
      <c r="N432" s="28"/>
      <c r="O432" s="28"/>
      <c r="P432" s="28"/>
    </row>
    <row r="433" spans="2:16" ht="18">
      <c r="B433" s="23" t="s">
        <v>161</v>
      </c>
      <c r="C433" s="51" t="s">
        <v>563</v>
      </c>
      <c r="D433" s="30" t="s">
        <v>382</v>
      </c>
      <c r="E433" s="30">
        <v>15</v>
      </c>
      <c r="F433" s="30">
        <v>15</v>
      </c>
      <c r="G433" s="30">
        <v>15</v>
      </c>
      <c r="H433" s="30">
        <v>10</v>
      </c>
      <c r="I433" s="31">
        <f>SUM('PACC-2015'!$E433:$H433)</f>
        <v>55</v>
      </c>
      <c r="J433" s="32">
        <v>950</v>
      </c>
      <c r="K433" s="32">
        <f t="shared" si="20"/>
        <v>52250</v>
      </c>
      <c r="L433" s="32">
        <f>SUM(K431:K433)</f>
        <v>54650</v>
      </c>
      <c r="M433" s="37" t="s">
        <v>18</v>
      </c>
      <c r="N433" s="28" t="s">
        <v>380</v>
      </c>
      <c r="O433" s="28"/>
      <c r="P433" s="28"/>
    </row>
    <row r="434" spans="2:16" ht="18">
      <c r="B434" s="30" t="s">
        <v>181</v>
      </c>
      <c r="C434" s="51" t="s">
        <v>812</v>
      </c>
      <c r="D434" s="30" t="s">
        <v>379</v>
      </c>
      <c r="E434" s="30">
        <v>1</v>
      </c>
      <c r="F434" s="30">
        <v>1</v>
      </c>
      <c r="G434" s="30">
        <v>1</v>
      </c>
      <c r="H434" s="30"/>
      <c r="I434" s="31">
        <f>SUM('PACC-2015'!$E434:$H434)</f>
        <v>3</v>
      </c>
      <c r="J434" s="32">
        <v>750</v>
      </c>
      <c r="K434" s="32">
        <f t="shared" si="20"/>
        <v>2250</v>
      </c>
      <c r="L434" s="32">
        <f>SUM(K434)</f>
        <v>2250</v>
      </c>
      <c r="M434" s="39" t="s">
        <v>18</v>
      </c>
      <c r="N434" s="44" t="s">
        <v>380</v>
      </c>
      <c r="O434" s="44"/>
      <c r="P434" s="44"/>
    </row>
    <row r="435" spans="2:16" ht="18">
      <c r="B435" s="30" t="s">
        <v>182</v>
      </c>
      <c r="C435" s="51" t="s">
        <v>619</v>
      </c>
      <c r="D435" s="30" t="s">
        <v>379</v>
      </c>
      <c r="E435" s="30">
        <v>2</v>
      </c>
      <c r="F435" s="30">
        <v>2</v>
      </c>
      <c r="G435" s="30">
        <v>2</v>
      </c>
      <c r="H435" s="30"/>
      <c r="I435" s="31">
        <f>SUM('PACC-2015'!$E435:$H435)</f>
        <v>6</v>
      </c>
      <c r="J435" s="32">
        <v>425</v>
      </c>
      <c r="K435" s="32">
        <f t="shared" si="20"/>
        <v>2550</v>
      </c>
      <c r="L435" s="32"/>
      <c r="M435" s="37"/>
      <c r="N435" s="28"/>
      <c r="O435" s="28"/>
      <c r="P435" s="28"/>
    </row>
    <row r="436" spans="2:16" ht="18">
      <c r="B436" s="30" t="s">
        <v>182</v>
      </c>
      <c r="C436" s="51" t="s">
        <v>798</v>
      </c>
      <c r="D436" s="30" t="s">
        <v>379</v>
      </c>
      <c r="E436" s="30"/>
      <c r="F436" s="30">
        <v>1</v>
      </c>
      <c r="G436" s="30"/>
      <c r="H436" s="30"/>
      <c r="I436" s="31">
        <f>SUM('PACC-2015'!$E436:$H436)</f>
        <v>1</v>
      </c>
      <c r="J436" s="32">
        <v>30000</v>
      </c>
      <c r="K436" s="32">
        <f t="shared" si="20"/>
        <v>30000</v>
      </c>
      <c r="L436" s="32"/>
      <c r="M436" s="39"/>
      <c r="N436" s="44"/>
      <c r="O436" s="44"/>
      <c r="P436" s="44"/>
    </row>
    <row r="437" spans="2:16" ht="18">
      <c r="B437" s="45" t="s">
        <v>182</v>
      </c>
      <c r="C437" s="51" t="s">
        <v>1100</v>
      </c>
      <c r="D437" s="45" t="s">
        <v>379</v>
      </c>
      <c r="E437" s="45"/>
      <c r="F437" s="45">
        <v>1</v>
      </c>
      <c r="G437" s="45"/>
      <c r="H437" s="45"/>
      <c r="I437" s="31">
        <f>SUM('PACC-2015'!$E437:$H437)</f>
        <v>1</v>
      </c>
      <c r="J437" s="46">
        <v>30000</v>
      </c>
      <c r="K437" s="46">
        <f>+I437*J437</f>
        <v>30000</v>
      </c>
      <c r="L437" s="46"/>
      <c r="M437" s="39"/>
      <c r="N437" s="44"/>
      <c r="O437" s="44"/>
      <c r="P437" s="44"/>
    </row>
    <row r="438" spans="2:16" ht="18">
      <c r="B438" s="30" t="s">
        <v>182</v>
      </c>
      <c r="C438" s="51" t="s">
        <v>1099</v>
      </c>
      <c r="D438" s="30" t="s">
        <v>379</v>
      </c>
      <c r="E438" s="30">
        <v>3</v>
      </c>
      <c r="F438" s="30">
        <v>3</v>
      </c>
      <c r="G438" s="30">
        <v>3</v>
      </c>
      <c r="H438" s="30">
        <v>3</v>
      </c>
      <c r="I438" s="31">
        <f>SUM('PACC-2015'!$E438:$H438)</f>
        <v>12</v>
      </c>
      <c r="J438" s="32">
        <v>350</v>
      </c>
      <c r="K438" s="32">
        <f t="shared" si="20"/>
        <v>4200</v>
      </c>
      <c r="L438" s="32">
        <f>SUM(K435:K438)</f>
        <v>66750</v>
      </c>
      <c r="M438" s="37" t="s">
        <v>18</v>
      </c>
      <c r="N438" s="28"/>
      <c r="O438" s="28"/>
      <c r="P438" s="28"/>
    </row>
    <row r="439" spans="2:16" ht="18">
      <c r="B439" s="6" t="s">
        <v>183</v>
      </c>
      <c r="C439" s="51" t="s">
        <v>420</v>
      </c>
      <c r="D439" s="23" t="s">
        <v>379</v>
      </c>
      <c r="E439" s="6">
        <v>100</v>
      </c>
      <c r="F439" s="6">
        <v>100</v>
      </c>
      <c r="G439" s="6">
        <v>100</v>
      </c>
      <c r="H439" s="6">
        <v>100</v>
      </c>
      <c r="I439" s="7">
        <f>SUM('PACC-2015'!$E439:$H439)</f>
        <v>400</v>
      </c>
      <c r="J439" s="8">
        <v>30</v>
      </c>
      <c r="K439" s="8">
        <f t="shared" si="20"/>
        <v>12000</v>
      </c>
      <c r="L439" s="8"/>
      <c r="M439" s="37"/>
      <c r="N439" s="28"/>
      <c r="O439" s="28"/>
      <c r="P439" s="28"/>
    </row>
    <row r="440" spans="2:16" ht="18">
      <c r="B440" s="23" t="s">
        <v>183</v>
      </c>
      <c r="C440" s="51" t="s">
        <v>480</v>
      </c>
      <c r="D440" s="23" t="s">
        <v>379</v>
      </c>
      <c r="E440" s="23">
        <v>100</v>
      </c>
      <c r="F440" s="23">
        <v>100</v>
      </c>
      <c r="G440" s="23">
        <v>100</v>
      </c>
      <c r="H440" s="23">
        <v>100</v>
      </c>
      <c r="I440" s="24">
        <f>SUM('PACC-2015'!$E440:$H440)</f>
        <v>400</v>
      </c>
      <c r="J440" s="25">
        <v>45</v>
      </c>
      <c r="K440" s="25">
        <f t="shared" si="20"/>
        <v>18000</v>
      </c>
      <c r="L440" s="25"/>
      <c r="M440" s="37"/>
      <c r="N440" s="28"/>
      <c r="O440" s="28"/>
      <c r="P440" s="28"/>
    </row>
    <row r="441" spans="2:16" ht="18">
      <c r="B441" s="23" t="s">
        <v>183</v>
      </c>
      <c r="C441" s="51" t="s">
        <v>857</v>
      </c>
      <c r="D441" s="30" t="s">
        <v>379</v>
      </c>
      <c r="E441" s="30"/>
      <c r="F441" s="30">
        <v>2</v>
      </c>
      <c r="G441" s="30">
        <v>0</v>
      </c>
      <c r="H441" s="30">
        <v>1</v>
      </c>
      <c r="I441" s="31">
        <f>SUM('PACC-2015'!$E441:$H441)</f>
        <v>3</v>
      </c>
      <c r="J441" s="32">
        <v>4500</v>
      </c>
      <c r="K441" s="32">
        <f t="shared" si="20"/>
        <v>13500</v>
      </c>
      <c r="L441" s="32"/>
      <c r="M441" s="37"/>
      <c r="N441" s="28"/>
      <c r="O441" s="28"/>
      <c r="P441" s="28"/>
    </row>
    <row r="442" spans="2:16" ht="18">
      <c r="B442" s="45" t="s">
        <v>183</v>
      </c>
      <c r="C442" s="51" t="s">
        <v>869</v>
      </c>
      <c r="D442" s="45" t="s">
        <v>379</v>
      </c>
      <c r="E442" s="45">
        <v>2</v>
      </c>
      <c r="F442" s="45"/>
      <c r="G442" s="45">
        <v>2</v>
      </c>
      <c r="H442" s="45">
        <v>2</v>
      </c>
      <c r="I442" s="31">
        <f>SUM('PACC-2015'!$E442:$H442)</f>
        <v>6</v>
      </c>
      <c r="J442" s="46">
        <v>2900</v>
      </c>
      <c r="K442" s="46">
        <f t="shared" si="20"/>
        <v>17400</v>
      </c>
      <c r="L442" s="46">
        <f>SUM(K439:K442)</f>
        <v>60900</v>
      </c>
      <c r="M442" s="39" t="s">
        <v>18</v>
      </c>
      <c r="N442" s="44" t="s">
        <v>380</v>
      </c>
      <c r="O442" s="44"/>
      <c r="P442" s="44"/>
    </row>
    <row r="443" spans="2:16" ht="18">
      <c r="B443" s="6" t="s">
        <v>184</v>
      </c>
      <c r="C443" s="51" t="s">
        <v>858</v>
      </c>
      <c r="D443" s="23" t="s">
        <v>379</v>
      </c>
      <c r="E443" s="6">
        <v>3</v>
      </c>
      <c r="F443" s="6">
        <v>2</v>
      </c>
      <c r="G443" s="6">
        <v>3</v>
      </c>
      <c r="H443" s="6">
        <v>2</v>
      </c>
      <c r="I443" s="7">
        <f>SUM('PACC-2015'!$E443:$H443)</f>
        <v>10</v>
      </c>
      <c r="J443" s="8">
        <v>2300</v>
      </c>
      <c r="K443" s="8">
        <f aca="true" t="shared" si="21" ref="K443:K463">+I443*J443</f>
        <v>23000</v>
      </c>
      <c r="L443" s="8"/>
      <c r="M443" s="37"/>
      <c r="N443" s="28"/>
      <c r="O443" s="28"/>
      <c r="P443" s="28"/>
    </row>
    <row r="444" spans="2:16" ht="18">
      <c r="B444" s="45" t="s">
        <v>184</v>
      </c>
      <c r="C444" s="51" t="s">
        <v>859</v>
      </c>
      <c r="D444" s="45" t="s">
        <v>379</v>
      </c>
      <c r="E444" s="45">
        <v>2</v>
      </c>
      <c r="F444" s="45"/>
      <c r="G444" s="45">
        <v>2</v>
      </c>
      <c r="H444" s="45">
        <v>2</v>
      </c>
      <c r="I444" s="31">
        <f>SUM('PACC-2015'!$E444:$H444)</f>
        <v>6</v>
      </c>
      <c r="J444" s="46">
        <v>4000</v>
      </c>
      <c r="K444" s="46">
        <f>+I444*J444</f>
        <v>24000</v>
      </c>
      <c r="L444" s="46"/>
      <c r="M444" s="39"/>
      <c r="N444" s="44"/>
      <c r="O444" s="44"/>
      <c r="P444" s="44"/>
    </row>
    <row r="445" spans="2:16" ht="18">
      <c r="B445" s="45" t="s">
        <v>184</v>
      </c>
      <c r="C445" s="51" t="s">
        <v>860</v>
      </c>
      <c r="D445" s="45" t="s">
        <v>379</v>
      </c>
      <c r="E445" s="45">
        <v>1</v>
      </c>
      <c r="F445" s="45">
        <v>2</v>
      </c>
      <c r="G445" s="45">
        <v>2</v>
      </c>
      <c r="H445" s="45">
        <v>1</v>
      </c>
      <c r="I445" s="31">
        <f>SUM('PACC-2015'!$E445:$H445)</f>
        <v>6</v>
      </c>
      <c r="J445" s="46">
        <v>2900</v>
      </c>
      <c r="K445" s="46">
        <f>+I445*J445</f>
        <v>17400</v>
      </c>
      <c r="L445" s="46"/>
      <c r="M445" s="39"/>
      <c r="N445" s="44"/>
      <c r="O445" s="44"/>
      <c r="P445" s="44"/>
    </row>
    <row r="446" spans="2:16" ht="18">
      <c r="B446" s="45" t="s">
        <v>184</v>
      </c>
      <c r="C446" s="51" t="s">
        <v>861</v>
      </c>
      <c r="D446" s="45" t="s">
        <v>379</v>
      </c>
      <c r="E446" s="45">
        <v>5</v>
      </c>
      <c r="F446" s="45"/>
      <c r="G446" s="45"/>
      <c r="H446" s="45">
        <v>5</v>
      </c>
      <c r="I446" s="31">
        <f>SUM('PACC-2015'!$E446:$H446)</f>
        <v>10</v>
      </c>
      <c r="J446" s="46">
        <v>600</v>
      </c>
      <c r="K446" s="46">
        <f>+I446*J446</f>
        <v>6000</v>
      </c>
      <c r="L446" s="46"/>
      <c r="M446" s="39"/>
      <c r="N446" s="44"/>
      <c r="O446" s="44"/>
      <c r="P446" s="44"/>
    </row>
    <row r="447" spans="2:16" ht="18">
      <c r="B447" s="23" t="s">
        <v>184</v>
      </c>
      <c r="C447" s="51" t="s">
        <v>866</v>
      </c>
      <c r="D447" s="23" t="s">
        <v>379</v>
      </c>
      <c r="E447" s="6">
        <v>2</v>
      </c>
      <c r="F447" s="6"/>
      <c r="G447" s="6">
        <v>2</v>
      </c>
      <c r="H447" s="6"/>
      <c r="I447" s="7">
        <f>SUM('PACC-2015'!$E447:$H447)</f>
        <v>4</v>
      </c>
      <c r="J447" s="8">
        <v>15000</v>
      </c>
      <c r="K447" s="8">
        <f t="shared" si="21"/>
        <v>60000</v>
      </c>
      <c r="L447" s="8"/>
      <c r="M447" s="37"/>
      <c r="N447" s="28"/>
      <c r="O447" s="28"/>
      <c r="P447" s="28"/>
    </row>
    <row r="448" spans="2:16" ht="18">
      <c r="B448" s="45" t="s">
        <v>184</v>
      </c>
      <c r="C448" s="51" t="s">
        <v>865</v>
      </c>
      <c r="D448" s="45" t="s">
        <v>379</v>
      </c>
      <c r="E448" s="45">
        <v>1</v>
      </c>
      <c r="F448" s="45"/>
      <c r="G448" s="45">
        <v>2</v>
      </c>
      <c r="H448" s="45"/>
      <c r="I448" s="31">
        <f>SUM('PACC-2015'!$E448:$H448)</f>
        <v>3</v>
      </c>
      <c r="J448" s="46">
        <v>11000</v>
      </c>
      <c r="K448" s="46">
        <f>+I448*J448</f>
        <v>33000</v>
      </c>
      <c r="L448" s="46"/>
      <c r="M448" s="39"/>
      <c r="N448" s="44"/>
      <c r="O448" s="44"/>
      <c r="P448" s="44"/>
    </row>
    <row r="449" spans="2:16" ht="18">
      <c r="B449" s="23" t="s">
        <v>184</v>
      </c>
      <c r="C449" s="51" t="s">
        <v>477</v>
      </c>
      <c r="D449" s="23" t="s">
        <v>379</v>
      </c>
      <c r="E449" s="6">
        <v>5</v>
      </c>
      <c r="F449" s="6">
        <v>5</v>
      </c>
      <c r="G449" s="6">
        <v>5</v>
      </c>
      <c r="H449" s="6">
        <v>5</v>
      </c>
      <c r="I449" s="7">
        <f>SUM('PACC-2015'!$E449:$H449)</f>
        <v>20</v>
      </c>
      <c r="J449" s="8">
        <v>250</v>
      </c>
      <c r="K449" s="46">
        <f>+I449*J449</f>
        <v>5000</v>
      </c>
      <c r="L449" s="8"/>
      <c r="M449" s="37"/>
      <c r="N449" s="28"/>
      <c r="O449" s="28"/>
      <c r="P449" s="28"/>
    </row>
    <row r="450" spans="2:16" ht="18">
      <c r="B450" s="23" t="s">
        <v>184</v>
      </c>
      <c r="C450" s="51" t="s">
        <v>862</v>
      </c>
      <c r="D450" s="23" t="s">
        <v>379</v>
      </c>
      <c r="E450" s="6">
        <v>2</v>
      </c>
      <c r="F450" s="6">
        <v>2</v>
      </c>
      <c r="G450" s="6">
        <v>2</v>
      </c>
      <c r="H450" s="6">
        <v>2</v>
      </c>
      <c r="I450" s="7">
        <f>SUM('PACC-2015'!$E450:$H450)</f>
        <v>8</v>
      </c>
      <c r="J450" s="8">
        <v>2100</v>
      </c>
      <c r="K450" s="8">
        <f t="shared" si="21"/>
        <v>16800</v>
      </c>
      <c r="L450" s="8"/>
      <c r="M450" s="37"/>
      <c r="N450" s="28"/>
      <c r="O450" s="28"/>
      <c r="P450" s="28"/>
    </row>
    <row r="451" spans="2:16" ht="18">
      <c r="B451" s="23" t="s">
        <v>184</v>
      </c>
      <c r="C451" s="51" t="s">
        <v>864</v>
      </c>
      <c r="D451" s="23" t="s">
        <v>379</v>
      </c>
      <c r="E451" s="6">
        <v>5</v>
      </c>
      <c r="F451" s="6">
        <v>3</v>
      </c>
      <c r="G451" s="6">
        <v>5</v>
      </c>
      <c r="H451" s="6">
        <v>2</v>
      </c>
      <c r="I451" s="7">
        <f>SUM('PACC-2015'!$E451:$H451)</f>
        <v>15</v>
      </c>
      <c r="J451" s="8">
        <v>1550</v>
      </c>
      <c r="K451" s="8">
        <f t="shared" si="21"/>
        <v>23250</v>
      </c>
      <c r="L451" s="8"/>
      <c r="M451" s="37"/>
      <c r="N451" s="28"/>
      <c r="O451" s="28"/>
      <c r="P451" s="28"/>
    </row>
    <row r="452" spans="2:16" ht="18">
      <c r="B452" s="45" t="s">
        <v>184</v>
      </c>
      <c r="C452" s="51" t="s">
        <v>863</v>
      </c>
      <c r="D452" s="45" t="s">
        <v>379</v>
      </c>
      <c r="E452" s="45">
        <v>2</v>
      </c>
      <c r="F452" s="45">
        <v>2</v>
      </c>
      <c r="G452" s="45">
        <v>2</v>
      </c>
      <c r="H452" s="45">
        <v>2</v>
      </c>
      <c r="I452" s="31">
        <f>SUM('PACC-2015'!$E452:$H452)</f>
        <v>8</v>
      </c>
      <c r="J452" s="46">
        <v>2100</v>
      </c>
      <c r="K452" s="46">
        <f>+I452*J452</f>
        <v>16800</v>
      </c>
      <c r="L452" s="46"/>
      <c r="M452" s="39"/>
      <c r="N452" s="44"/>
      <c r="O452" s="44"/>
      <c r="P452" s="44"/>
    </row>
    <row r="453" spans="2:16" ht="18">
      <c r="B453" s="45" t="s">
        <v>184</v>
      </c>
      <c r="C453" s="51" t="s">
        <v>867</v>
      </c>
      <c r="D453" s="45" t="s">
        <v>379</v>
      </c>
      <c r="E453" s="45">
        <v>1</v>
      </c>
      <c r="F453" s="45"/>
      <c r="G453" s="45">
        <v>1</v>
      </c>
      <c r="H453" s="45"/>
      <c r="I453" s="31">
        <f>SUM('PACC-2015'!$E453:$H453)</f>
        <v>2</v>
      </c>
      <c r="J453" s="46">
        <v>26500</v>
      </c>
      <c r="K453" s="46">
        <f>+I453*J453</f>
        <v>53000</v>
      </c>
      <c r="L453" s="46"/>
      <c r="M453" s="39"/>
      <c r="N453" s="44"/>
      <c r="O453" s="44"/>
      <c r="P453" s="44"/>
    </row>
    <row r="454" spans="2:16" ht="18">
      <c r="B454" s="45" t="s">
        <v>184</v>
      </c>
      <c r="C454" s="51" t="s">
        <v>868</v>
      </c>
      <c r="D454" s="45" t="s">
        <v>379</v>
      </c>
      <c r="E454" s="45"/>
      <c r="F454" s="45">
        <v>1</v>
      </c>
      <c r="G454" s="45"/>
      <c r="H454" s="45"/>
      <c r="I454" s="31">
        <f>SUM('PACC-2015'!$E454:$H454)</f>
        <v>1</v>
      </c>
      <c r="J454" s="46">
        <v>69000</v>
      </c>
      <c r="K454" s="46">
        <f>+I454*J454</f>
        <v>69000</v>
      </c>
      <c r="L454" s="46"/>
      <c r="M454" s="39"/>
      <c r="N454" s="44"/>
      <c r="O454" s="44"/>
      <c r="P454" s="44"/>
    </row>
    <row r="455" spans="2:16" ht="18">
      <c r="B455" s="23" t="s">
        <v>184</v>
      </c>
      <c r="C455" s="51" t="s">
        <v>478</v>
      </c>
      <c r="D455" s="23" t="s">
        <v>379</v>
      </c>
      <c r="E455" s="6">
        <v>2</v>
      </c>
      <c r="F455" s="6">
        <v>2</v>
      </c>
      <c r="G455" s="6">
        <v>2</v>
      </c>
      <c r="H455" s="6"/>
      <c r="I455" s="7">
        <f>SUM('PACC-2015'!$E455:$H455)</f>
        <v>6</v>
      </c>
      <c r="J455" s="8">
        <v>1100</v>
      </c>
      <c r="K455" s="8">
        <f t="shared" si="21"/>
        <v>6600</v>
      </c>
      <c r="L455" s="8"/>
      <c r="M455" s="37"/>
      <c r="N455" s="28"/>
      <c r="O455" s="28"/>
      <c r="P455" s="28"/>
    </row>
    <row r="456" spans="2:16" ht="18">
      <c r="B456" s="23" t="s">
        <v>184</v>
      </c>
      <c r="C456" s="51" t="s">
        <v>479</v>
      </c>
      <c r="D456" s="23" t="s">
        <v>379</v>
      </c>
      <c r="E456" s="6"/>
      <c r="F456" s="6">
        <v>2</v>
      </c>
      <c r="G456" s="6">
        <v>1</v>
      </c>
      <c r="H456" s="6">
        <v>2</v>
      </c>
      <c r="I456" s="7">
        <f>SUM('PACC-2015'!$E456:$H456)</f>
        <v>5</v>
      </c>
      <c r="J456" s="8">
        <v>6800</v>
      </c>
      <c r="K456" s="8">
        <f t="shared" si="21"/>
        <v>34000</v>
      </c>
      <c r="L456" s="8"/>
      <c r="M456" s="37"/>
      <c r="N456" s="28"/>
      <c r="O456" s="28"/>
      <c r="P456" s="28"/>
    </row>
    <row r="457" spans="2:16" ht="18">
      <c r="B457" s="23" t="s">
        <v>184</v>
      </c>
      <c r="C457" s="51" t="s">
        <v>870</v>
      </c>
      <c r="D457" s="23" t="s">
        <v>379</v>
      </c>
      <c r="E457" s="6">
        <v>1</v>
      </c>
      <c r="F457" s="6"/>
      <c r="G457" s="6"/>
      <c r="H457" s="6">
        <v>1</v>
      </c>
      <c r="I457" s="7">
        <f>SUM('PACC-2015'!$E457:$H457)</f>
        <v>2</v>
      </c>
      <c r="J457" s="25">
        <v>350000</v>
      </c>
      <c r="K457" s="8">
        <f t="shared" si="21"/>
        <v>700000</v>
      </c>
      <c r="L457" s="8"/>
      <c r="M457" s="37"/>
      <c r="N457" s="28"/>
      <c r="O457" s="28"/>
      <c r="P457" s="28"/>
    </row>
    <row r="458" spans="2:16" ht="18">
      <c r="B458" s="23" t="s">
        <v>184</v>
      </c>
      <c r="C458" s="51" t="s">
        <v>490</v>
      </c>
      <c r="D458" s="23" t="s">
        <v>379</v>
      </c>
      <c r="E458" s="6">
        <v>4</v>
      </c>
      <c r="F458" s="6">
        <v>4</v>
      </c>
      <c r="G458" s="6">
        <v>4</v>
      </c>
      <c r="H458" s="6">
        <v>4</v>
      </c>
      <c r="I458" s="7">
        <f>SUM('PACC-2015'!$E458:$H458)</f>
        <v>16</v>
      </c>
      <c r="J458" s="8">
        <v>27500</v>
      </c>
      <c r="K458" s="8">
        <f t="shared" si="21"/>
        <v>440000</v>
      </c>
      <c r="L458" s="8"/>
      <c r="M458" s="37"/>
      <c r="N458" s="28"/>
      <c r="O458" s="28"/>
      <c r="P458" s="28"/>
    </row>
    <row r="459" spans="2:16" ht="18">
      <c r="B459" s="45" t="s">
        <v>184</v>
      </c>
      <c r="C459" s="51" t="s">
        <v>871</v>
      </c>
      <c r="D459" s="45" t="s">
        <v>379</v>
      </c>
      <c r="E459" s="45"/>
      <c r="F459" s="45"/>
      <c r="G459" s="45">
        <v>1</v>
      </c>
      <c r="H459" s="45"/>
      <c r="I459" s="31">
        <f>SUM('PACC-2015'!$E459:$H459)</f>
        <v>1</v>
      </c>
      <c r="J459" s="46">
        <v>80000</v>
      </c>
      <c r="K459" s="46">
        <f>+I459*J459</f>
        <v>80000</v>
      </c>
      <c r="L459" s="46"/>
      <c r="M459" s="39"/>
      <c r="N459" s="44"/>
      <c r="O459" s="44"/>
      <c r="P459" s="44"/>
    </row>
    <row r="460" spans="2:16" ht="18">
      <c r="B460" s="23" t="s">
        <v>184</v>
      </c>
      <c r="C460" s="51" t="s">
        <v>872</v>
      </c>
      <c r="D460" s="23" t="s">
        <v>379</v>
      </c>
      <c r="E460" s="6">
        <v>1</v>
      </c>
      <c r="F460" s="6"/>
      <c r="G460" s="6">
        <v>1</v>
      </c>
      <c r="H460" s="6"/>
      <c r="I460" s="7">
        <f>SUM('PACC-2015'!$E460:$H460)</f>
        <v>2</v>
      </c>
      <c r="J460" s="8">
        <v>60000</v>
      </c>
      <c r="K460" s="8">
        <f t="shared" si="21"/>
        <v>120000</v>
      </c>
      <c r="L460" s="8"/>
      <c r="M460" s="37"/>
      <c r="N460" s="28"/>
      <c r="O460" s="28"/>
      <c r="P460" s="28"/>
    </row>
    <row r="461" spans="2:16" ht="18">
      <c r="B461" s="45" t="s">
        <v>184</v>
      </c>
      <c r="C461" s="51" t="s">
        <v>873</v>
      </c>
      <c r="D461" s="45" t="s">
        <v>379</v>
      </c>
      <c r="E461" s="45">
        <v>2</v>
      </c>
      <c r="F461" s="45"/>
      <c r="G461" s="45">
        <v>1</v>
      </c>
      <c r="H461" s="45">
        <v>1</v>
      </c>
      <c r="I461" s="31">
        <f>SUM('PACC-2015'!$E461:$H461)</f>
        <v>4</v>
      </c>
      <c r="J461" s="46">
        <v>1700</v>
      </c>
      <c r="K461" s="46">
        <f>+I461*J461</f>
        <v>6800</v>
      </c>
      <c r="L461" s="46"/>
      <c r="M461" s="39"/>
      <c r="N461" s="44"/>
      <c r="O461" s="44"/>
      <c r="P461" s="44"/>
    </row>
    <row r="462" spans="2:16" ht="18">
      <c r="B462" s="45" t="s">
        <v>184</v>
      </c>
      <c r="C462" s="51" t="s">
        <v>874</v>
      </c>
      <c r="D462" s="45" t="s">
        <v>379</v>
      </c>
      <c r="E462" s="45">
        <v>1</v>
      </c>
      <c r="F462" s="45"/>
      <c r="G462" s="45">
        <v>1</v>
      </c>
      <c r="H462" s="45"/>
      <c r="I462" s="31">
        <f>SUM('PACC-2015'!$E462:$H462)</f>
        <v>2</v>
      </c>
      <c r="J462" s="46">
        <v>17000</v>
      </c>
      <c r="K462" s="46">
        <f>+I462*J462</f>
        <v>34000</v>
      </c>
      <c r="L462" s="46"/>
      <c r="M462" s="39"/>
      <c r="N462" s="44"/>
      <c r="O462" s="44"/>
      <c r="P462" s="44"/>
    </row>
    <row r="463" spans="2:16" ht="18">
      <c r="B463" s="23" t="s">
        <v>184</v>
      </c>
      <c r="C463" s="51" t="s">
        <v>875</v>
      </c>
      <c r="D463" s="23" t="s">
        <v>379</v>
      </c>
      <c r="E463" s="6">
        <v>1</v>
      </c>
      <c r="F463" s="6">
        <v>2</v>
      </c>
      <c r="G463" s="6">
        <v>2</v>
      </c>
      <c r="H463" s="6"/>
      <c r="I463" s="7">
        <f>SUM('PACC-2015'!$E463:$H463)</f>
        <v>5</v>
      </c>
      <c r="J463" s="8">
        <v>25500</v>
      </c>
      <c r="K463" s="8">
        <f t="shared" si="21"/>
        <v>127500</v>
      </c>
      <c r="L463" s="8"/>
      <c r="M463" s="37"/>
      <c r="N463" s="28"/>
      <c r="O463" s="28"/>
      <c r="P463" s="28"/>
    </row>
    <row r="464" spans="2:16" ht="18">
      <c r="B464" s="23" t="s">
        <v>184</v>
      </c>
      <c r="C464" s="51" t="s">
        <v>876</v>
      </c>
      <c r="D464" s="23" t="s">
        <v>379</v>
      </c>
      <c r="E464" s="6"/>
      <c r="F464" s="6">
        <v>1</v>
      </c>
      <c r="G464" s="6">
        <v>1</v>
      </c>
      <c r="H464" s="6"/>
      <c r="I464" s="7">
        <f>SUM('PACC-2015'!$E464:$H464)</f>
        <v>2</v>
      </c>
      <c r="J464" s="8">
        <v>10000</v>
      </c>
      <c r="K464" s="8">
        <f aca="true" t="shared" si="22" ref="K464:K527">+I464*J464</f>
        <v>20000</v>
      </c>
      <c r="L464" s="8"/>
      <c r="M464" s="37"/>
      <c r="N464" s="28"/>
      <c r="O464" s="28"/>
      <c r="P464" s="28"/>
    </row>
    <row r="465" spans="2:16" ht="18">
      <c r="B465" s="45" t="s">
        <v>184</v>
      </c>
      <c r="C465" s="51" t="s">
        <v>877</v>
      </c>
      <c r="D465" s="45" t="s">
        <v>379</v>
      </c>
      <c r="E465" s="45">
        <v>1</v>
      </c>
      <c r="F465" s="45">
        <v>1</v>
      </c>
      <c r="G465" s="45"/>
      <c r="H465" s="45">
        <v>1</v>
      </c>
      <c r="I465" s="31">
        <f>SUM('PACC-2015'!$E465:$H465)</f>
        <v>3</v>
      </c>
      <c r="J465" s="46">
        <v>1700</v>
      </c>
      <c r="K465" s="46">
        <f>+I465*J465</f>
        <v>5100</v>
      </c>
      <c r="L465" s="46"/>
      <c r="M465" s="39"/>
      <c r="N465" s="44"/>
      <c r="O465" s="44"/>
      <c r="P465" s="44"/>
    </row>
    <row r="466" spans="2:16" ht="18">
      <c r="B466" s="23" t="s">
        <v>184</v>
      </c>
      <c r="C466" s="51" t="s">
        <v>878</v>
      </c>
      <c r="D466" s="23" t="s">
        <v>379</v>
      </c>
      <c r="E466" s="6"/>
      <c r="F466" s="6">
        <v>1</v>
      </c>
      <c r="G466" s="6">
        <v>1</v>
      </c>
      <c r="H466" s="6">
        <v>1</v>
      </c>
      <c r="I466" s="7">
        <f>SUM('PACC-2015'!$E466:$H466)</f>
        <v>3</v>
      </c>
      <c r="J466" s="8">
        <v>5000</v>
      </c>
      <c r="K466" s="8">
        <f t="shared" si="22"/>
        <v>15000</v>
      </c>
      <c r="L466" s="8"/>
      <c r="M466" s="37"/>
      <c r="N466" s="28"/>
      <c r="O466" s="28"/>
      <c r="P466" s="28"/>
    </row>
    <row r="467" spans="2:16" ht="18">
      <c r="B467" s="23" t="s">
        <v>184</v>
      </c>
      <c r="C467" s="51" t="s">
        <v>879</v>
      </c>
      <c r="D467" s="23" t="s">
        <v>379</v>
      </c>
      <c r="E467" s="6">
        <v>1</v>
      </c>
      <c r="F467" s="6"/>
      <c r="G467" s="6">
        <v>3</v>
      </c>
      <c r="H467" s="6">
        <v>1</v>
      </c>
      <c r="I467" s="7">
        <f>SUM('PACC-2015'!$E467:$H467)</f>
        <v>5</v>
      </c>
      <c r="J467" s="8">
        <v>12000</v>
      </c>
      <c r="K467" s="8">
        <f t="shared" si="22"/>
        <v>60000</v>
      </c>
      <c r="L467" s="8"/>
      <c r="M467" s="37"/>
      <c r="N467" s="28"/>
      <c r="O467" s="28"/>
      <c r="P467" s="28"/>
    </row>
    <row r="468" spans="2:16" ht="18">
      <c r="B468" s="23" t="s">
        <v>184</v>
      </c>
      <c r="C468" s="51" t="s">
        <v>422</v>
      </c>
      <c r="D468" s="23" t="s">
        <v>379</v>
      </c>
      <c r="E468" s="6">
        <v>4</v>
      </c>
      <c r="F468" s="6">
        <v>4</v>
      </c>
      <c r="G468" s="6">
        <v>4</v>
      </c>
      <c r="H468" s="6"/>
      <c r="I468" s="7">
        <f>SUM('PACC-2015'!$E468:$H468)</f>
        <v>12</v>
      </c>
      <c r="J468" s="8">
        <v>350</v>
      </c>
      <c r="K468" s="8">
        <f t="shared" si="22"/>
        <v>4200</v>
      </c>
      <c r="L468" s="8">
        <f>SUM(K443:K468)</f>
        <v>2000450</v>
      </c>
      <c r="M468" s="37" t="s">
        <v>20</v>
      </c>
      <c r="N468" s="44" t="s">
        <v>380</v>
      </c>
      <c r="O468" s="28"/>
      <c r="P468" s="28"/>
    </row>
    <row r="469" spans="2:16" ht="18">
      <c r="B469" s="45" t="s">
        <v>185</v>
      </c>
      <c r="C469" s="51" t="s">
        <v>880</v>
      </c>
      <c r="D469" s="45" t="s">
        <v>379</v>
      </c>
      <c r="E469" s="45"/>
      <c r="F469" s="45">
        <v>1</v>
      </c>
      <c r="G469" s="45"/>
      <c r="H469" s="45"/>
      <c r="I469" s="31">
        <f>SUM('PACC-2015'!$E469:$H469)</f>
        <v>1</v>
      </c>
      <c r="J469" s="46">
        <v>450000</v>
      </c>
      <c r="K469" s="46">
        <f aca="true" t="shared" si="23" ref="K469:K475">+I469*J469</f>
        <v>450000</v>
      </c>
      <c r="L469" s="46"/>
      <c r="M469" s="39"/>
      <c r="N469" s="44"/>
      <c r="O469" s="44"/>
      <c r="P469" s="44"/>
    </row>
    <row r="470" spans="2:16" ht="18">
      <c r="B470" s="45" t="s">
        <v>185</v>
      </c>
      <c r="C470" s="51" t="s">
        <v>881</v>
      </c>
      <c r="D470" s="45" t="s">
        <v>379</v>
      </c>
      <c r="E470" s="45">
        <v>1</v>
      </c>
      <c r="F470" s="45"/>
      <c r="G470" s="45">
        <v>1</v>
      </c>
      <c r="H470" s="45"/>
      <c r="I470" s="31">
        <f>SUM('PACC-2015'!$E470:$H470)</f>
        <v>2</v>
      </c>
      <c r="J470" s="46">
        <v>65000</v>
      </c>
      <c r="K470" s="46">
        <f t="shared" si="23"/>
        <v>130000</v>
      </c>
      <c r="L470" s="46"/>
      <c r="M470" s="39"/>
      <c r="N470" s="44"/>
      <c r="O470" s="44"/>
      <c r="P470" s="44"/>
    </row>
    <row r="471" spans="2:16" ht="18">
      <c r="B471" s="45" t="s">
        <v>185</v>
      </c>
      <c r="C471" s="51" t="s">
        <v>882</v>
      </c>
      <c r="D471" s="45" t="s">
        <v>379</v>
      </c>
      <c r="E471" s="45">
        <v>2</v>
      </c>
      <c r="F471" s="45"/>
      <c r="G471" s="45">
        <v>2</v>
      </c>
      <c r="H471" s="45"/>
      <c r="I471" s="31">
        <f>SUM('PACC-2015'!$E471:$H471)</f>
        <v>4</v>
      </c>
      <c r="J471" s="46">
        <v>7000</v>
      </c>
      <c r="K471" s="46">
        <f t="shared" si="23"/>
        <v>28000</v>
      </c>
      <c r="L471" s="46"/>
      <c r="M471" s="39"/>
      <c r="N471" s="44"/>
      <c r="O471" s="44"/>
      <c r="P471" s="44"/>
    </row>
    <row r="472" spans="2:16" ht="18">
      <c r="B472" s="45" t="s">
        <v>185</v>
      </c>
      <c r="C472" s="51" t="s">
        <v>883</v>
      </c>
      <c r="D472" s="45" t="s">
        <v>379</v>
      </c>
      <c r="E472" s="45">
        <v>1</v>
      </c>
      <c r="F472" s="45"/>
      <c r="G472" s="45">
        <v>1</v>
      </c>
      <c r="H472" s="45"/>
      <c r="I472" s="31">
        <f>SUM('PACC-2015'!$E472:$H472)</f>
        <v>2</v>
      </c>
      <c r="J472" s="46">
        <v>1000</v>
      </c>
      <c r="K472" s="46">
        <f t="shared" si="23"/>
        <v>2000</v>
      </c>
      <c r="L472" s="46"/>
      <c r="M472" s="39"/>
      <c r="N472" s="44"/>
      <c r="O472" s="44"/>
      <c r="P472" s="44"/>
    </row>
    <row r="473" spans="2:16" ht="18">
      <c r="B473" s="45" t="s">
        <v>185</v>
      </c>
      <c r="C473" s="51" t="s">
        <v>884</v>
      </c>
      <c r="D473" s="45" t="s">
        <v>379</v>
      </c>
      <c r="E473" s="45">
        <v>2</v>
      </c>
      <c r="F473" s="45"/>
      <c r="G473" s="45">
        <v>2</v>
      </c>
      <c r="H473" s="45"/>
      <c r="I473" s="31">
        <f>SUM('PACC-2015'!$E473:$H473)</f>
        <v>4</v>
      </c>
      <c r="J473" s="46">
        <v>7000</v>
      </c>
      <c r="K473" s="46">
        <f t="shared" si="23"/>
        <v>28000</v>
      </c>
      <c r="L473" s="46"/>
      <c r="M473" s="39"/>
      <c r="N473" s="44"/>
      <c r="O473" s="44"/>
      <c r="P473" s="44"/>
    </row>
    <row r="474" spans="2:16" ht="18">
      <c r="B474" s="45" t="s">
        <v>185</v>
      </c>
      <c r="C474" s="51" t="s">
        <v>885</v>
      </c>
      <c r="D474" s="45" t="s">
        <v>379</v>
      </c>
      <c r="E474" s="45"/>
      <c r="F474" s="45">
        <v>2</v>
      </c>
      <c r="G474" s="45">
        <v>2</v>
      </c>
      <c r="H474" s="45"/>
      <c r="I474" s="31">
        <f>SUM('PACC-2015'!$E474:$H474)</f>
        <v>4</v>
      </c>
      <c r="J474" s="46">
        <v>70000</v>
      </c>
      <c r="K474" s="46">
        <f t="shared" si="23"/>
        <v>280000</v>
      </c>
      <c r="L474" s="46"/>
      <c r="M474" s="39"/>
      <c r="N474" s="44"/>
      <c r="O474" s="44"/>
      <c r="P474" s="44"/>
    </row>
    <row r="475" spans="2:16" ht="18">
      <c r="B475" s="45" t="s">
        <v>185</v>
      </c>
      <c r="C475" s="51" t="s">
        <v>886</v>
      </c>
      <c r="D475" s="45" t="s">
        <v>379</v>
      </c>
      <c r="E475" s="45">
        <v>1</v>
      </c>
      <c r="F475" s="45">
        <v>1</v>
      </c>
      <c r="G475" s="45">
        <v>1</v>
      </c>
      <c r="H475" s="45">
        <v>1</v>
      </c>
      <c r="I475" s="31">
        <f>SUM('PACC-2015'!$E475:$H475)</f>
        <v>4</v>
      </c>
      <c r="J475" s="46">
        <v>28000</v>
      </c>
      <c r="K475" s="46">
        <f t="shared" si="23"/>
        <v>112000</v>
      </c>
      <c r="L475" s="46"/>
      <c r="M475" s="39"/>
      <c r="N475" s="44"/>
      <c r="O475" s="44"/>
      <c r="P475" s="44"/>
    </row>
    <row r="476" spans="2:16" ht="18">
      <c r="B476" s="23" t="s">
        <v>185</v>
      </c>
      <c r="C476" s="51" t="s">
        <v>491</v>
      </c>
      <c r="D476" s="23" t="s">
        <v>379</v>
      </c>
      <c r="E476" s="23">
        <v>1</v>
      </c>
      <c r="F476" s="23"/>
      <c r="G476" s="23">
        <v>1</v>
      </c>
      <c r="H476" s="23"/>
      <c r="I476" s="24">
        <f>SUM('PACC-2015'!$E476:$H476)</f>
        <v>2</v>
      </c>
      <c r="J476" s="25">
        <v>15000</v>
      </c>
      <c r="K476" s="25">
        <f t="shared" si="22"/>
        <v>30000</v>
      </c>
      <c r="L476" s="25">
        <f>SUM(K469:K476)</f>
        <v>1060000</v>
      </c>
      <c r="M476" s="37" t="s">
        <v>20</v>
      </c>
      <c r="N476" s="44" t="s">
        <v>380</v>
      </c>
      <c r="O476" s="28"/>
      <c r="P476" s="28"/>
    </row>
    <row r="477" spans="2:16" ht="18">
      <c r="B477" s="23" t="s">
        <v>186</v>
      </c>
      <c r="C477" s="51" t="s">
        <v>887</v>
      </c>
      <c r="D477" s="23" t="s">
        <v>379</v>
      </c>
      <c r="E477" s="23"/>
      <c r="F477" s="23"/>
      <c r="G477" s="23"/>
      <c r="H477" s="23">
        <v>1</v>
      </c>
      <c r="I477" s="24">
        <f>SUM('PACC-2015'!$E477:$H477)</f>
        <v>1</v>
      </c>
      <c r="J477" s="25">
        <v>20000</v>
      </c>
      <c r="K477" s="25">
        <f t="shared" si="22"/>
        <v>20000</v>
      </c>
      <c r="L477" s="25"/>
      <c r="M477" s="37"/>
      <c r="N477" s="28"/>
      <c r="O477" s="28"/>
      <c r="P477" s="28"/>
    </row>
    <row r="478" spans="2:16" ht="18">
      <c r="B478" s="45" t="s">
        <v>186</v>
      </c>
      <c r="C478" s="51" t="s">
        <v>888</v>
      </c>
      <c r="D478" s="45" t="s">
        <v>379</v>
      </c>
      <c r="E478" s="45">
        <v>1</v>
      </c>
      <c r="F478" s="45"/>
      <c r="G478" s="45">
        <v>1</v>
      </c>
      <c r="H478" s="45"/>
      <c r="I478" s="31">
        <f>SUM('PACC-2015'!$E478:$H478)</f>
        <v>2</v>
      </c>
      <c r="J478" s="46">
        <v>6500</v>
      </c>
      <c r="K478" s="46">
        <f>+I478*J478</f>
        <v>13000</v>
      </c>
      <c r="L478" s="46"/>
      <c r="M478" s="39"/>
      <c r="N478" s="44"/>
      <c r="O478" s="44"/>
      <c r="P478" s="44"/>
    </row>
    <row r="479" spans="2:16" ht="18">
      <c r="B479" s="45" t="s">
        <v>186</v>
      </c>
      <c r="C479" s="51" t="s">
        <v>889</v>
      </c>
      <c r="D479" s="45" t="s">
        <v>379</v>
      </c>
      <c r="E479" s="45"/>
      <c r="F479" s="45">
        <v>1</v>
      </c>
      <c r="G479" s="45"/>
      <c r="H479" s="45"/>
      <c r="I479" s="31">
        <f>SUM('PACC-2015'!$E479:$H479)</f>
        <v>1</v>
      </c>
      <c r="J479" s="46">
        <v>30000</v>
      </c>
      <c r="K479" s="46">
        <f>+I479*J479</f>
        <v>30000</v>
      </c>
      <c r="L479" s="46"/>
      <c r="M479" s="39"/>
      <c r="N479" s="44"/>
      <c r="O479" s="44"/>
      <c r="P479" s="44"/>
    </row>
    <row r="480" spans="2:16" ht="18">
      <c r="B480" s="23" t="s">
        <v>186</v>
      </c>
      <c r="C480" s="51" t="s">
        <v>498</v>
      </c>
      <c r="D480" s="30" t="s">
        <v>379</v>
      </c>
      <c r="E480" s="30">
        <v>6</v>
      </c>
      <c r="F480" s="30">
        <v>6</v>
      </c>
      <c r="G480" s="30">
        <v>6</v>
      </c>
      <c r="H480" s="30">
        <v>7</v>
      </c>
      <c r="I480" s="31">
        <f>SUM('PACC-2015'!$E480:$H480)</f>
        <v>25</v>
      </c>
      <c r="J480" s="32">
        <v>9500</v>
      </c>
      <c r="K480" s="32">
        <f t="shared" si="22"/>
        <v>237500</v>
      </c>
      <c r="L480" s="32">
        <f>SUM(K477:K480)</f>
        <v>300500</v>
      </c>
      <c r="M480" s="37" t="s">
        <v>17</v>
      </c>
      <c r="N480" s="44" t="s">
        <v>380</v>
      </c>
      <c r="O480" s="28"/>
      <c r="P480" s="28"/>
    </row>
    <row r="481" spans="2:16" ht="18">
      <c r="B481" s="6" t="s">
        <v>187</v>
      </c>
      <c r="C481" s="51" t="s">
        <v>890</v>
      </c>
      <c r="D481" s="23" t="s">
        <v>379</v>
      </c>
      <c r="E481" s="30">
        <v>3</v>
      </c>
      <c r="F481" s="30"/>
      <c r="G481" s="30">
        <v>3</v>
      </c>
      <c r="H481" s="30">
        <v>4</v>
      </c>
      <c r="I481" s="7">
        <f>SUM('PACC-2015'!$E481:$H481)</f>
        <v>10</v>
      </c>
      <c r="J481" s="8">
        <v>3500</v>
      </c>
      <c r="K481" s="8">
        <f t="shared" si="22"/>
        <v>35000</v>
      </c>
      <c r="L481" s="8"/>
      <c r="M481" s="37"/>
      <c r="N481" s="28"/>
      <c r="O481" s="28"/>
      <c r="P481" s="28"/>
    </row>
    <row r="482" spans="2:16" ht="18">
      <c r="B482" s="23" t="s">
        <v>187</v>
      </c>
      <c r="C482" s="51" t="s">
        <v>894</v>
      </c>
      <c r="D482" s="23" t="s">
        <v>379</v>
      </c>
      <c r="E482" s="6">
        <v>12</v>
      </c>
      <c r="F482" s="6">
        <v>12</v>
      </c>
      <c r="G482" s="6">
        <v>12</v>
      </c>
      <c r="H482" s="6">
        <v>14</v>
      </c>
      <c r="I482" s="7">
        <f>SUM('PACC-2015'!$E482:$H482)</f>
        <v>50</v>
      </c>
      <c r="J482" s="8">
        <v>1350</v>
      </c>
      <c r="K482" s="8">
        <f t="shared" si="22"/>
        <v>67500</v>
      </c>
      <c r="L482" s="8"/>
      <c r="M482" s="37"/>
      <c r="N482" s="28"/>
      <c r="O482" s="28"/>
      <c r="P482" s="28"/>
    </row>
    <row r="483" spans="2:16" ht="18">
      <c r="B483" s="23" t="s">
        <v>187</v>
      </c>
      <c r="C483" s="51" t="s">
        <v>895</v>
      </c>
      <c r="D483" s="23" t="s">
        <v>379</v>
      </c>
      <c r="E483" s="23">
        <v>8</v>
      </c>
      <c r="F483" s="23">
        <v>8</v>
      </c>
      <c r="G483" s="23">
        <v>8</v>
      </c>
      <c r="H483" s="23">
        <v>8</v>
      </c>
      <c r="I483" s="7">
        <f>SUM('PACC-2015'!$E483:$H483)</f>
        <v>32</v>
      </c>
      <c r="J483" s="8">
        <v>600</v>
      </c>
      <c r="K483" s="8">
        <f t="shared" si="22"/>
        <v>19200</v>
      </c>
      <c r="L483" s="8"/>
      <c r="M483" s="37"/>
      <c r="N483" s="28"/>
      <c r="O483" s="28"/>
      <c r="P483" s="28"/>
    </row>
    <row r="484" spans="2:16" ht="18">
      <c r="B484" s="23" t="s">
        <v>187</v>
      </c>
      <c r="C484" s="51" t="s">
        <v>896</v>
      </c>
      <c r="D484" s="30" t="s">
        <v>379</v>
      </c>
      <c r="E484" s="30">
        <v>8</v>
      </c>
      <c r="F484" s="30">
        <v>8</v>
      </c>
      <c r="G484" s="30">
        <v>8</v>
      </c>
      <c r="H484" s="30">
        <v>8</v>
      </c>
      <c r="I484" s="31">
        <f>SUM('PACC-2015'!$E484:$H484)</f>
        <v>32</v>
      </c>
      <c r="J484" s="32">
        <v>600</v>
      </c>
      <c r="K484" s="32">
        <f t="shared" si="22"/>
        <v>19200</v>
      </c>
      <c r="L484" s="32"/>
      <c r="M484" s="37"/>
      <c r="N484" s="28"/>
      <c r="O484" s="28"/>
      <c r="P484" s="28"/>
    </row>
    <row r="485" spans="2:16" ht="18">
      <c r="B485" s="23" t="s">
        <v>187</v>
      </c>
      <c r="C485" s="51" t="s">
        <v>897</v>
      </c>
      <c r="D485" s="23" t="s">
        <v>379</v>
      </c>
      <c r="E485" s="23">
        <v>8</v>
      </c>
      <c r="F485" s="23">
        <v>8</v>
      </c>
      <c r="G485" s="23">
        <v>8</v>
      </c>
      <c r="H485" s="23">
        <v>8</v>
      </c>
      <c r="I485" s="7">
        <f>SUM('PACC-2015'!$E485:$H485)</f>
        <v>32</v>
      </c>
      <c r="J485" s="8">
        <v>600</v>
      </c>
      <c r="K485" s="8">
        <f t="shared" si="22"/>
        <v>19200</v>
      </c>
      <c r="L485" s="8"/>
      <c r="M485" s="37"/>
      <c r="N485" s="28"/>
      <c r="O485" s="28"/>
      <c r="P485" s="28"/>
    </row>
    <row r="486" spans="2:16" ht="18">
      <c r="B486" s="45" t="s">
        <v>187</v>
      </c>
      <c r="C486" s="51" t="s">
        <v>898</v>
      </c>
      <c r="D486" s="45" t="s">
        <v>379</v>
      </c>
      <c r="E486" s="45">
        <v>8</v>
      </c>
      <c r="F486" s="45">
        <v>8</v>
      </c>
      <c r="G486" s="45">
        <v>8</v>
      </c>
      <c r="H486" s="45">
        <v>8</v>
      </c>
      <c r="I486" s="31">
        <f>SUM('PACC-2015'!$E486:$H486)</f>
        <v>32</v>
      </c>
      <c r="J486" s="46">
        <v>600</v>
      </c>
      <c r="K486" s="46">
        <f>+I486*J486</f>
        <v>19200</v>
      </c>
      <c r="L486" s="46"/>
      <c r="M486" s="39"/>
      <c r="N486" s="44"/>
      <c r="O486" s="44"/>
      <c r="P486" s="44"/>
    </row>
    <row r="487" spans="2:16" ht="18">
      <c r="B487" s="23" t="s">
        <v>187</v>
      </c>
      <c r="C487" s="51" t="s">
        <v>899</v>
      </c>
      <c r="D487" s="30" t="s">
        <v>379</v>
      </c>
      <c r="E487" s="30">
        <v>10</v>
      </c>
      <c r="F487" s="30">
        <v>10</v>
      </c>
      <c r="G487" s="30">
        <v>10</v>
      </c>
      <c r="H487" s="30">
        <v>10</v>
      </c>
      <c r="I487" s="31">
        <f>SUM('PACC-2015'!$E487:$H487)</f>
        <v>40</v>
      </c>
      <c r="J487" s="32">
        <v>4600</v>
      </c>
      <c r="K487" s="32">
        <f t="shared" si="22"/>
        <v>184000</v>
      </c>
      <c r="L487" s="32"/>
      <c r="M487" s="37"/>
      <c r="N487" s="28"/>
      <c r="O487" s="28"/>
      <c r="P487" s="28"/>
    </row>
    <row r="488" spans="2:16" ht="18">
      <c r="B488" s="23" t="s">
        <v>187</v>
      </c>
      <c r="C488" s="51" t="s">
        <v>891</v>
      </c>
      <c r="D488" s="23" t="s">
        <v>379</v>
      </c>
      <c r="E488" s="23">
        <v>10</v>
      </c>
      <c r="F488" s="23">
        <v>10</v>
      </c>
      <c r="G488" s="23">
        <v>10</v>
      </c>
      <c r="H488" s="23">
        <v>10</v>
      </c>
      <c r="I488" s="7">
        <f>SUM('PACC-2015'!$E488:$H488)</f>
        <v>40</v>
      </c>
      <c r="J488" s="8">
        <v>3500</v>
      </c>
      <c r="K488" s="8">
        <f t="shared" si="22"/>
        <v>140000</v>
      </c>
      <c r="L488" s="8"/>
      <c r="M488" s="37"/>
      <c r="N488" s="28"/>
      <c r="O488" s="28"/>
      <c r="P488" s="28"/>
    </row>
    <row r="489" spans="2:16" ht="18">
      <c r="B489" s="23" t="s">
        <v>187</v>
      </c>
      <c r="C489" s="51" t="s">
        <v>892</v>
      </c>
      <c r="D489" s="23" t="s">
        <v>379</v>
      </c>
      <c r="E489" s="23">
        <v>10</v>
      </c>
      <c r="F489" s="23">
        <v>10</v>
      </c>
      <c r="G489" s="23">
        <v>10</v>
      </c>
      <c r="H489" s="23">
        <v>10</v>
      </c>
      <c r="I489" s="7">
        <f>SUM('PACC-2015'!$E489:$H489)</f>
        <v>40</v>
      </c>
      <c r="J489" s="8">
        <v>3500</v>
      </c>
      <c r="K489" s="8">
        <f t="shared" si="22"/>
        <v>140000</v>
      </c>
      <c r="L489" s="8"/>
      <c r="M489" s="37"/>
      <c r="N489" s="28"/>
      <c r="O489" s="28"/>
      <c r="P489" s="28"/>
    </row>
    <row r="490" spans="2:16" ht="18">
      <c r="B490" s="23" t="s">
        <v>187</v>
      </c>
      <c r="C490" s="51" t="s">
        <v>893</v>
      </c>
      <c r="D490" s="30" t="s">
        <v>379</v>
      </c>
      <c r="E490" s="30">
        <v>10</v>
      </c>
      <c r="F490" s="30">
        <v>10</v>
      </c>
      <c r="G490" s="30">
        <v>10</v>
      </c>
      <c r="H490" s="30">
        <v>10</v>
      </c>
      <c r="I490" s="31">
        <f>SUM('PACC-2015'!$E490:$H490)</f>
        <v>40</v>
      </c>
      <c r="J490" s="32">
        <v>3500</v>
      </c>
      <c r="K490" s="32">
        <f t="shared" si="22"/>
        <v>140000</v>
      </c>
      <c r="L490" s="32"/>
      <c r="M490" s="37"/>
      <c r="N490" s="28"/>
      <c r="O490" s="28"/>
      <c r="P490" s="28"/>
    </row>
    <row r="491" spans="2:16" ht="18">
      <c r="B491" s="23" t="s">
        <v>187</v>
      </c>
      <c r="C491" s="51" t="s">
        <v>900</v>
      </c>
      <c r="D491" s="23" t="s">
        <v>379</v>
      </c>
      <c r="E491" s="30">
        <v>2</v>
      </c>
      <c r="F491" s="23">
        <v>2</v>
      </c>
      <c r="G491" s="23">
        <v>2</v>
      </c>
      <c r="H491" s="23">
        <v>2</v>
      </c>
      <c r="I491" s="31">
        <f>SUM('PACC-2015'!$E491:$H491)</f>
        <v>8</v>
      </c>
      <c r="J491" s="32">
        <v>3900</v>
      </c>
      <c r="K491" s="25">
        <f t="shared" si="22"/>
        <v>31200</v>
      </c>
      <c r="L491" s="32"/>
      <c r="M491" s="37"/>
      <c r="N491" s="28"/>
      <c r="O491" s="28"/>
      <c r="P491" s="28"/>
    </row>
    <row r="492" spans="2:16" ht="18">
      <c r="B492" s="23" t="s">
        <v>187</v>
      </c>
      <c r="C492" s="51" t="s">
        <v>495</v>
      </c>
      <c r="D492" s="23" t="s">
        <v>379</v>
      </c>
      <c r="E492" s="30">
        <v>1</v>
      </c>
      <c r="F492" s="30">
        <v>1</v>
      </c>
      <c r="G492" s="30">
        <v>1</v>
      </c>
      <c r="H492" s="30">
        <v>1</v>
      </c>
      <c r="I492" s="31">
        <f>SUM('PACC-2015'!$E492:$H492)</f>
        <v>4</v>
      </c>
      <c r="J492" s="32">
        <v>4000</v>
      </c>
      <c r="K492" s="32">
        <f t="shared" si="22"/>
        <v>16000</v>
      </c>
      <c r="L492" s="32">
        <f>SUM(K481:K492)</f>
        <v>830500</v>
      </c>
      <c r="M492" s="37" t="s">
        <v>20</v>
      </c>
      <c r="N492" s="28" t="s">
        <v>380</v>
      </c>
      <c r="O492" s="28"/>
      <c r="P492" s="28"/>
    </row>
    <row r="493" spans="2:16" ht="18">
      <c r="B493" s="6" t="s">
        <v>188</v>
      </c>
      <c r="C493" s="51" t="s">
        <v>446</v>
      </c>
      <c r="D493" s="23" t="s">
        <v>379</v>
      </c>
      <c r="E493" s="6">
        <v>50</v>
      </c>
      <c r="F493" s="6">
        <v>50</v>
      </c>
      <c r="G493" s="6">
        <v>50</v>
      </c>
      <c r="H493" s="6"/>
      <c r="I493" s="7">
        <f>SUM('PACC-2015'!$E493:$H493)</f>
        <v>150</v>
      </c>
      <c r="J493" s="8">
        <v>100</v>
      </c>
      <c r="K493" s="8">
        <f t="shared" si="22"/>
        <v>15000</v>
      </c>
      <c r="L493" s="8"/>
      <c r="M493" s="37"/>
      <c r="N493" s="28"/>
      <c r="O493" s="28"/>
      <c r="P493" s="28"/>
    </row>
    <row r="494" spans="2:16" ht="18">
      <c r="B494" s="30" t="s">
        <v>188</v>
      </c>
      <c r="C494" s="51" t="s">
        <v>823</v>
      </c>
      <c r="D494" s="30" t="s">
        <v>379</v>
      </c>
      <c r="E494" s="30">
        <v>25</v>
      </c>
      <c r="F494" s="30">
        <v>25</v>
      </c>
      <c r="G494" s="30">
        <v>25</v>
      </c>
      <c r="H494" s="30">
        <v>25</v>
      </c>
      <c r="I494" s="31">
        <f>SUM('PACC-2015'!$E494:$H494)</f>
        <v>100</v>
      </c>
      <c r="J494" s="32">
        <v>40</v>
      </c>
      <c r="K494" s="32">
        <f>+I494*J494</f>
        <v>4000</v>
      </c>
      <c r="L494" s="32"/>
      <c r="M494" s="39"/>
      <c r="N494" s="44"/>
      <c r="O494" s="44"/>
      <c r="P494" s="44"/>
    </row>
    <row r="495" spans="2:16" ht="18">
      <c r="B495" s="30" t="s">
        <v>188</v>
      </c>
      <c r="C495" s="51" t="s">
        <v>831</v>
      </c>
      <c r="D495" s="30" t="s">
        <v>379</v>
      </c>
      <c r="E495" s="30">
        <v>20</v>
      </c>
      <c r="F495" s="30">
        <v>20</v>
      </c>
      <c r="G495" s="30">
        <v>20</v>
      </c>
      <c r="H495" s="30">
        <v>20</v>
      </c>
      <c r="I495" s="31">
        <f>SUM('PACC-2015'!$E495:$H495)</f>
        <v>80</v>
      </c>
      <c r="J495" s="32">
        <v>60</v>
      </c>
      <c r="K495" s="32">
        <f>+I495*J495</f>
        <v>4800</v>
      </c>
      <c r="L495" s="32"/>
      <c r="M495" s="39"/>
      <c r="N495" s="44"/>
      <c r="O495" s="44"/>
      <c r="P495" s="44"/>
    </row>
    <row r="496" spans="2:16" ht="18">
      <c r="B496" s="23" t="s">
        <v>188</v>
      </c>
      <c r="C496" s="51" t="s">
        <v>639</v>
      </c>
      <c r="D496" s="23" t="s">
        <v>379</v>
      </c>
      <c r="E496" s="6">
        <v>10</v>
      </c>
      <c r="F496" s="6">
        <v>5</v>
      </c>
      <c r="G496" s="6">
        <v>5</v>
      </c>
      <c r="H496" s="6">
        <v>5</v>
      </c>
      <c r="I496" s="7">
        <f>SUM('PACC-2015'!$E496:$H496)</f>
        <v>25</v>
      </c>
      <c r="J496" s="8">
        <v>85</v>
      </c>
      <c r="K496" s="8">
        <f t="shared" si="22"/>
        <v>2125</v>
      </c>
      <c r="L496" s="8"/>
      <c r="M496" s="37"/>
      <c r="N496" s="28"/>
      <c r="O496" s="28"/>
      <c r="P496" s="28"/>
    </row>
    <row r="497" spans="2:16" ht="18">
      <c r="B497" s="23" t="s">
        <v>188</v>
      </c>
      <c r="C497" s="51" t="s">
        <v>960</v>
      </c>
      <c r="D497" s="30" t="s">
        <v>379</v>
      </c>
      <c r="E497" s="30">
        <v>5</v>
      </c>
      <c r="F497" s="30">
        <v>5</v>
      </c>
      <c r="G497" s="30">
        <v>5</v>
      </c>
      <c r="H497" s="30">
        <v>5</v>
      </c>
      <c r="I497" s="31">
        <f>SUM('PACC-2015'!$E497:$H497)</f>
        <v>20</v>
      </c>
      <c r="J497" s="32">
        <v>300</v>
      </c>
      <c r="K497" s="32">
        <f t="shared" si="22"/>
        <v>6000</v>
      </c>
      <c r="L497" s="32"/>
      <c r="M497" s="37"/>
      <c r="N497" s="28"/>
      <c r="O497" s="28"/>
      <c r="P497" s="28"/>
    </row>
    <row r="498" spans="2:16" ht="18">
      <c r="B498" s="23" t="s">
        <v>188</v>
      </c>
      <c r="C498" s="51" t="s">
        <v>447</v>
      </c>
      <c r="D498" s="23" t="s">
        <v>379</v>
      </c>
      <c r="E498" s="6">
        <v>10</v>
      </c>
      <c r="F498" s="6">
        <v>10</v>
      </c>
      <c r="G498" s="6">
        <v>10</v>
      </c>
      <c r="H498" s="6">
        <v>5</v>
      </c>
      <c r="I498" s="7">
        <f>SUM('PACC-2015'!$E498:$H498)</f>
        <v>35</v>
      </c>
      <c r="J498" s="8">
        <v>350</v>
      </c>
      <c r="K498" s="8">
        <f t="shared" si="22"/>
        <v>12250</v>
      </c>
      <c r="L498" s="8"/>
      <c r="M498" s="37"/>
      <c r="N498" s="28"/>
      <c r="O498" s="28"/>
      <c r="P498" s="28"/>
    </row>
    <row r="499" spans="2:16" ht="18">
      <c r="B499" s="45" t="s">
        <v>188</v>
      </c>
      <c r="C499" s="51" t="s">
        <v>977</v>
      </c>
      <c r="D499" s="45" t="s">
        <v>379</v>
      </c>
      <c r="E499" s="45">
        <v>10</v>
      </c>
      <c r="F499" s="45"/>
      <c r="G499" s="45"/>
      <c r="H499" s="45"/>
      <c r="I499" s="31">
        <f>SUM('PACC-2015'!$E499:$H499)</f>
        <v>10</v>
      </c>
      <c r="J499" s="46">
        <v>350</v>
      </c>
      <c r="K499" s="46">
        <f>+I499*J499</f>
        <v>3500</v>
      </c>
      <c r="L499" s="46"/>
      <c r="M499" s="39"/>
      <c r="N499" s="44"/>
      <c r="O499" s="44"/>
      <c r="P499" s="44"/>
    </row>
    <row r="500" spans="2:16" ht="18">
      <c r="B500" s="30" t="s">
        <v>188</v>
      </c>
      <c r="C500" s="51" t="s">
        <v>763</v>
      </c>
      <c r="D500" s="30" t="s">
        <v>379</v>
      </c>
      <c r="E500" s="30">
        <v>2</v>
      </c>
      <c r="F500" s="30"/>
      <c r="G500" s="30"/>
      <c r="H500" s="30"/>
      <c r="I500" s="31">
        <f>SUM('PACC-2015'!$E500:$H500)</f>
        <v>2</v>
      </c>
      <c r="J500" s="32">
        <v>200</v>
      </c>
      <c r="K500" s="32">
        <f>+I500*J500</f>
        <v>400</v>
      </c>
      <c r="L500" s="32"/>
      <c r="M500" s="39"/>
      <c r="N500" s="40"/>
      <c r="O500" s="40"/>
      <c r="P500" s="40"/>
    </row>
    <row r="501" spans="2:16" ht="18">
      <c r="B501" s="23" t="s">
        <v>188</v>
      </c>
      <c r="C501" s="51" t="s">
        <v>448</v>
      </c>
      <c r="D501" s="23" t="s">
        <v>379</v>
      </c>
      <c r="E501" s="6">
        <v>1</v>
      </c>
      <c r="F501" s="6">
        <v>1</v>
      </c>
      <c r="G501" s="6">
        <v>1</v>
      </c>
      <c r="H501" s="6">
        <v>1</v>
      </c>
      <c r="I501" s="7">
        <f>SUM('PACC-2015'!$E501:$H501)</f>
        <v>4</v>
      </c>
      <c r="J501" s="8">
        <v>350</v>
      </c>
      <c r="K501" s="8">
        <f t="shared" si="22"/>
        <v>1400</v>
      </c>
      <c r="L501" s="8">
        <f>SUM(K493:K501)</f>
        <v>49475</v>
      </c>
      <c r="M501" s="37" t="s">
        <v>18</v>
      </c>
      <c r="N501" s="28" t="s">
        <v>380</v>
      </c>
      <c r="O501" s="28"/>
      <c r="P501" s="28"/>
    </row>
    <row r="502" spans="2:16" ht="18">
      <c r="B502" s="6" t="s">
        <v>189</v>
      </c>
      <c r="C502" s="51" t="s">
        <v>383</v>
      </c>
      <c r="D502" s="23" t="s">
        <v>379</v>
      </c>
      <c r="E502" s="6">
        <v>2</v>
      </c>
      <c r="F502" s="6">
        <v>2</v>
      </c>
      <c r="G502" s="6">
        <v>2</v>
      </c>
      <c r="H502" s="6">
        <v>2</v>
      </c>
      <c r="I502" s="7">
        <f>SUM('PACC-2015'!$E502:$H502)</f>
        <v>8</v>
      </c>
      <c r="J502" s="8">
        <v>350</v>
      </c>
      <c r="K502" s="8">
        <f t="shared" si="22"/>
        <v>2800</v>
      </c>
      <c r="L502" s="8"/>
      <c r="M502" s="37"/>
      <c r="N502" s="28"/>
      <c r="O502" s="28"/>
      <c r="P502" s="28"/>
    </row>
    <row r="503" spans="2:16" ht="18">
      <c r="B503" s="45" t="s">
        <v>189</v>
      </c>
      <c r="C503" s="51" t="s">
        <v>937</v>
      </c>
      <c r="D503" s="45" t="s">
        <v>476</v>
      </c>
      <c r="E503" s="45">
        <v>5</v>
      </c>
      <c r="F503" s="45">
        <v>5</v>
      </c>
      <c r="G503" s="45">
        <v>5</v>
      </c>
      <c r="H503" s="45">
        <v>5</v>
      </c>
      <c r="I503" s="31">
        <f>SUM('PACC-2015'!$E503:$H503)</f>
        <v>20</v>
      </c>
      <c r="J503" s="46">
        <v>250</v>
      </c>
      <c r="K503" s="46">
        <f>+I503*J503</f>
        <v>5000</v>
      </c>
      <c r="L503" s="46"/>
      <c r="M503" s="39"/>
      <c r="N503" s="44"/>
      <c r="O503" s="44"/>
      <c r="P503" s="44"/>
    </row>
    <row r="504" spans="2:16" ht="18">
      <c r="B504" s="30" t="s">
        <v>189</v>
      </c>
      <c r="C504" s="51" t="s">
        <v>765</v>
      </c>
      <c r="D504" s="30" t="s">
        <v>379</v>
      </c>
      <c r="E504" s="30">
        <v>5</v>
      </c>
      <c r="F504" s="30">
        <v>5</v>
      </c>
      <c r="G504" s="30">
        <v>5</v>
      </c>
      <c r="H504" s="30">
        <v>5</v>
      </c>
      <c r="I504" s="31">
        <f>SUM('PACC-2015'!$E504:$H504)</f>
        <v>20</v>
      </c>
      <c r="J504" s="32">
        <v>650</v>
      </c>
      <c r="K504" s="32">
        <f>+I504*J504</f>
        <v>13000</v>
      </c>
      <c r="L504" s="32"/>
      <c r="M504" s="39"/>
      <c r="N504" s="40"/>
      <c r="O504" s="40"/>
      <c r="P504" s="40"/>
    </row>
    <row r="505" spans="2:16" ht="18">
      <c r="B505" s="23" t="s">
        <v>189</v>
      </c>
      <c r="C505" s="51" t="s">
        <v>384</v>
      </c>
      <c r="D505" s="23" t="s">
        <v>379</v>
      </c>
      <c r="E505" s="6">
        <v>30</v>
      </c>
      <c r="F505" s="6">
        <v>30</v>
      </c>
      <c r="G505" s="6">
        <v>30</v>
      </c>
      <c r="H505" s="6">
        <v>30</v>
      </c>
      <c r="I505" s="7">
        <f>SUM('PACC-2015'!$E505:$H505)</f>
        <v>120</v>
      </c>
      <c r="J505" s="8">
        <v>35</v>
      </c>
      <c r="K505" s="8">
        <f t="shared" si="22"/>
        <v>4200</v>
      </c>
      <c r="L505" s="8"/>
      <c r="M505" s="37"/>
      <c r="N505" s="28"/>
      <c r="O505" s="8"/>
      <c r="P505" s="6"/>
    </row>
    <row r="506" spans="2:16" ht="18">
      <c r="B506" s="23" t="s">
        <v>189</v>
      </c>
      <c r="C506" s="51" t="s">
        <v>392</v>
      </c>
      <c r="D506" s="23" t="s">
        <v>476</v>
      </c>
      <c r="E506" s="23">
        <v>2</v>
      </c>
      <c r="F506" s="23">
        <v>3</v>
      </c>
      <c r="G506" s="23">
        <v>3</v>
      </c>
      <c r="H506" s="23">
        <v>3</v>
      </c>
      <c r="I506" s="7">
        <f>SUM('PACC-2015'!$E506:$H506)</f>
        <v>11</v>
      </c>
      <c r="J506" s="8">
        <v>80</v>
      </c>
      <c r="K506" s="8">
        <f t="shared" si="22"/>
        <v>880</v>
      </c>
      <c r="L506" s="8"/>
      <c r="M506" s="37"/>
      <c r="N506" s="28"/>
      <c r="O506" s="8"/>
      <c r="P506" s="6"/>
    </row>
    <row r="507" spans="2:16" ht="18">
      <c r="B507" s="23" t="s">
        <v>189</v>
      </c>
      <c r="C507" s="51" t="s">
        <v>942</v>
      </c>
      <c r="D507" s="23" t="s">
        <v>476</v>
      </c>
      <c r="E507" s="23">
        <v>10</v>
      </c>
      <c r="F507" s="23">
        <v>2</v>
      </c>
      <c r="G507" s="23">
        <v>2</v>
      </c>
      <c r="H507" s="23">
        <v>2</v>
      </c>
      <c r="I507" s="7">
        <f>SUM('PACC-2015'!$E507:$H507)</f>
        <v>16</v>
      </c>
      <c r="J507" s="8">
        <v>60</v>
      </c>
      <c r="K507" s="8">
        <f t="shared" si="22"/>
        <v>960</v>
      </c>
      <c r="L507" s="8"/>
      <c r="M507" s="37"/>
      <c r="N507" s="28"/>
      <c r="O507" s="8"/>
      <c r="P507" s="6"/>
    </row>
    <row r="508" spans="2:16" ht="18">
      <c r="B508" s="45" t="s">
        <v>189</v>
      </c>
      <c r="C508" s="51" t="s">
        <v>941</v>
      </c>
      <c r="D508" s="45" t="s">
        <v>476</v>
      </c>
      <c r="E508" s="45">
        <v>10</v>
      </c>
      <c r="F508" s="45">
        <v>10</v>
      </c>
      <c r="G508" s="45">
        <v>10</v>
      </c>
      <c r="H508" s="45">
        <v>10</v>
      </c>
      <c r="I508" s="31">
        <f>SUM('PACC-2015'!$E508:$H508)</f>
        <v>40</v>
      </c>
      <c r="J508" s="46">
        <v>60</v>
      </c>
      <c r="K508" s="46">
        <f>+I508*J508</f>
        <v>2400</v>
      </c>
      <c r="L508" s="46"/>
      <c r="M508" s="39"/>
      <c r="N508" s="44"/>
      <c r="O508" s="46"/>
      <c r="P508" s="45"/>
    </row>
    <row r="509" spans="2:16" ht="18">
      <c r="B509" s="30" t="s">
        <v>189</v>
      </c>
      <c r="C509" s="51" t="s">
        <v>787</v>
      </c>
      <c r="D509" s="30" t="s">
        <v>379</v>
      </c>
      <c r="E509" s="30">
        <v>1</v>
      </c>
      <c r="F509" s="30">
        <v>4</v>
      </c>
      <c r="G509" s="30"/>
      <c r="H509" s="30"/>
      <c r="I509" s="31">
        <f>SUM('PACC-2015'!$E509:$H509)</f>
        <v>5</v>
      </c>
      <c r="J509" s="32">
        <v>200</v>
      </c>
      <c r="K509" s="32">
        <f>+I509*J509</f>
        <v>1000</v>
      </c>
      <c r="L509" s="32"/>
      <c r="M509" s="39"/>
      <c r="N509" s="40"/>
      <c r="O509" s="32"/>
      <c r="P509" s="30"/>
    </row>
    <row r="510" spans="2:16" ht="18">
      <c r="B510" s="30" t="s">
        <v>189</v>
      </c>
      <c r="C510" s="51" t="s">
        <v>788</v>
      </c>
      <c r="D510" s="30" t="s">
        <v>379</v>
      </c>
      <c r="E510" s="30">
        <v>2</v>
      </c>
      <c r="F510" s="30"/>
      <c r="G510" s="30"/>
      <c r="H510" s="30"/>
      <c r="I510" s="31">
        <f>SUM('PACC-2015'!$E510:$H510)</f>
        <v>2</v>
      </c>
      <c r="J510" s="32">
        <v>350</v>
      </c>
      <c r="K510" s="32">
        <f>+I510*J510</f>
        <v>700</v>
      </c>
      <c r="L510" s="32"/>
      <c r="M510" s="39"/>
      <c r="N510" s="40"/>
      <c r="O510" s="32"/>
      <c r="P510" s="30"/>
    </row>
    <row r="511" spans="2:16" ht="18">
      <c r="B511" s="23" t="s">
        <v>189</v>
      </c>
      <c r="C511" s="51" t="s">
        <v>385</v>
      </c>
      <c r="D511" s="23" t="s">
        <v>476</v>
      </c>
      <c r="E511" s="23">
        <v>35</v>
      </c>
      <c r="F511" s="23">
        <v>35</v>
      </c>
      <c r="G511" s="23">
        <v>35</v>
      </c>
      <c r="H511" s="23">
        <v>35</v>
      </c>
      <c r="I511" s="7">
        <f>SUM('PACC-2015'!$E511:$H511)</f>
        <v>140</v>
      </c>
      <c r="J511" s="8">
        <v>60</v>
      </c>
      <c r="K511" s="8">
        <f t="shared" si="22"/>
        <v>8400</v>
      </c>
      <c r="L511" s="8"/>
      <c r="M511" s="37"/>
      <c r="N511" s="28"/>
      <c r="O511" s="8"/>
      <c r="P511" s="6"/>
    </row>
    <row r="512" spans="2:16" ht="18">
      <c r="B512" s="23" t="s">
        <v>189</v>
      </c>
      <c r="C512" s="51" t="s">
        <v>386</v>
      </c>
      <c r="D512" s="23" t="s">
        <v>379</v>
      </c>
      <c r="E512" s="6">
        <v>5</v>
      </c>
      <c r="F512" s="6">
        <v>6</v>
      </c>
      <c r="G512" s="6">
        <v>5</v>
      </c>
      <c r="H512" s="6"/>
      <c r="I512" s="7">
        <f>SUM('PACC-2015'!$E512:$H512)</f>
        <v>16</v>
      </c>
      <c r="J512" s="8">
        <v>30</v>
      </c>
      <c r="K512" s="8">
        <f t="shared" si="22"/>
        <v>480</v>
      </c>
      <c r="L512" s="8"/>
      <c r="M512" s="37"/>
      <c r="N512" s="28"/>
      <c r="O512" s="8"/>
      <c r="P512" s="6"/>
    </row>
    <row r="513" spans="2:16" ht="18">
      <c r="B513" s="45" t="s">
        <v>189</v>
      </c>
      <c r="C513" s="51" t="s">
        <v>980</v>
      </c>
      <c r="D513" s="45" t="s">
        <v>379</v>
      </c>
      <c r="E513" s="45">
        <v>2</v>
      </c>
      <c r="F513" s="45"/>
      <c r="G513" s="45"/>
      <c r="H513" s="45"/>
      <c r="I513" s="31">
        <f>SUM('PACC-2015'!$E513:$H513)</f>
        <v>2</v>
      </c>
      <c r="J513" s="46">
        <v>750</v>
      </c>
      <c r="K513" s="46">
        <f>+I513*J513</f>
        <v>1500</v>
      </c>
      <c r="L513" s="46"/>
      <c r="M513" s="39"/>
      <c r="N513" s="44"/>
      <c r="O513" s="46"/>
      <c r="P513" s="45"/>
    </row>
    <row r="514" spans="2:16" ht="18">
      <c r="B514" s="23" t="s">
        <v>189</v>
      </c>
      <c r="C514" s="51" t="s">
        <v>387</v>
      </c>
      <c r="D514" s="23" t="s">
        <v>379</v>
      </c>
      <c r="E514" s="6">
        <v>40</v>
      </c>
      <c r="F514" s="6">
        <v>40</v>
      </c>
      <c r="G514" s="6">
        <v>40</v>
      </c>
      <c r="H514" s="6">
        <v>40</v>
      </c>
      <c r="I514" s="7">
        <f>SUM('PACC-2015'!$E514:$H514)</f>
        <v>160</v>
      </c>
      <c r="J514" s="8">
        <v>60</v>
      </c>
      <c r="K514" s="8">
        <f t="shared" si="22"/>
        <v>9600</v>
      </c>
      <c r="L514" s="8"/>
      <c r="M514" s="37"/>
      <c r="N514" s="28"/>
      <c r="O514" s="8"/>
      <c r="P514" s="6"/>
    </row>
    <row r="515" spans="2:16" ht="18">
      <c r="B515" s="23" t="s">
        <v>189</v>
      </c>
      <c r="C515" s="51" t="s">
        <v>388</v>
      </c>
      <c r="D515" s="23" t="s">
        <v>379</v>
      </c>
      <c r="E515" s="6">
        <v>5</v>
      </c>
      <c r="F515" s="6">
        <v>5</v>
      </c>
      <c r="G515" s="6">
        <v>5</v>
      </c>
      <c r="H515" s="6">
        <v>5</v>
      </c>
      <c r="I515" s="7">
        <f>SUM('PACC-2015'!$E515:$H515)</f>
        <v>20</v>
      </c>
      <c r="J515" s="8">
        <v>200</v>
      </c>
      <c r="K515" s="8">
        <f t="shared" si="22"/>
        <v>4000</v>
      </c>
      <c r="L515" s="8"/>
      <c r="M515" s="37"/>
      <c r="N515" s="28"/>
      <c r="O515" s="8"/>
      <c r="P515" s="6"/>
    </row>
    <row r="516" spans="2:16" ht="18">
      <c r="B516" s="23" t="s">
        <v>189</v>
      </c>
      <c r="C516" s="51" t="s">
        <v>389</v>
      </c>
      <c r="D516" s="23" t="s">
        <v>379</v>
      </c>
      <c r="E516" s="6">
        <v>30</v>
      </c>
      <c r="F516" s="6">
        <v>30</v>
      </c>
      <c r="G516" s="6">
        <v>30</v>
      </c>
      <c r="H516" s="6">
        <v>30</v>
      </c>
      <c r="I516" s="7">
        <f>SUM('PACC-2015'!$E516:$H516)</f>
        <v>120</v>
      </c>
      <c r="J516" s="8">
        <v>50</v>
      </c>
      <c r="K516" s="8">
        <f t="shared" si="22"/>
        <v>6000</v>
      </c>
      <c r="L516" s="8"/>
      <c r="M516" s="37"/>
      <c r="N516" s="28"/>
      <c r="O516" s="8"/>
      <c r="P516" s="6"/>
    </row>
    <row r="517" spans="2:16" ht="18">
      <c r="B517" s="23" t="s">
        <v>189</v>
      </c>
      <c r="C517" s="51" t="s">
        <v>390</v>
      </c>
      <c r="D517" s="23" t="s">
        <v>488</v>
      </c>
      <c r="E517" s="6">
        <v>100</v>
      </c>
      <c r="F517" s="6">
        <v>100</v>
      </c>
      <c r="G517" s="6">
        <v>100</v>
      </c>
      <c r="H517" s="6">
        <v>100</v>
      </c>
      <c r="I517" s="7">
        <f>SUM('PACC-2015'!$E517:$H517)</f>
        <v>400</v>
      </c>
      <c r="J517" s="8">
        <v>350</v>
      </c>
      <c r="K517" s="8">
        <f t="shared" si="22"/>
        <v>140000</v>
      </c>
      <c r="L517" s="8"/>
      <c r="M517" s="37"/>
      <c r="N517" s="28"/>
      <c r="O517" s="8"/>
      <c r="P517" s="6"/>
    </row>
    <row r="518" spans="2:16" ht="18">
      <c r="B518" s="23" t="s">
        <v>189</v>
      </c>
      <c r="C518" s="51" t="s">
        <v>654</v>
      </c>
      <c r="D518" s="30" t="s">
        <v>379</v>
      </c>
      <c r="E518" s="30">
        <v>30</v>
      </c>
      <c r="F518" s="30">
        <v>30</v>
      </c>
      <c r="G518" s="30">
        <v>30</v>
      </c>
      <c r="H518" s="30">
        <v>30</v>
      </c>
      <c r="I518" s="31">
        <f>SUM('PACC-2015'!$E518:$H518)</f>
        <v>120</v>
      </c>
      <c r="J518" s="32">
        <v>350</v>
      </c>
      <c r="K518" s="32">
        <f t="shared" si="22"/>
        <v>42000</v>
      </c>
      <c r="L518" s="32"/>
      <c r="M518" s="37"/>
      <c r="N518" s="28"/>
      <c r="O518" s="32"/>
      <c r="P518" s="30"/>
    </row>
    <row r="519" spans="2:16" ht="18">
      <c r="B519" s="23" t="s">
        <v>189</v>
      </c>
      <c r="C519" s="51" t="s">
        <v>945</v>
      </c>
      <c r="D519" s="23" t="s">
        <v>476</v>
      </c>
      <c r="E519" s="6">
        <v>20</v>
      </c>
      <c r="F519" s="6">
        <v>20</v>
      </c>
      <c r="G519" s="6">
        <v>20</v>
      </c>
      <c r="H519" s="6"/>
      <c r="I519" s="7">
        <f>SUM('PACC-2015'!$E519:$H519)</f>
        <v>60</v>
      </c>
      <c r="J519" s="8">
        <v>68</v>
      </c>
      <c r="K519" s="8">
        <f t="shared" si="22"/>
        <v>4080</v>
      </c>
      <c r="L519" s="8"/>
      <c r="M519" s="37"/>
      <c r="N519" s="28"/>
      <c r="O519" s="8"/>
      <c r="P519" s="6"/>
    </row>
    <row r="520" spans="2:16" ht="18">
      <c r="B520" s="45" t="s">
        <v>189</v>
      </c>
      <c r="C520" s="51" t="s">
        <v>944</v>
      </c>
      <c r="D520" s="45" t="s">
        <v>476</v>
      </c>
      <c r="E520" s="45">
        <v>20</v>
      </c>
      <c r="F520" s="45">
        <v>20</v>
      </c>
      <c r="G520" s="45">
        <v>20</v>
      </c>
      <c r="H520" s="45"/>
      <c r="I520" s="31">
        <f>SUM('PACC-2015'!$E520:$H520)</f>
        <v>60</v>
      </c>
      <c r="J520" s="46">
        <v>65</v>
      </c>
      <c r="K520" s="46">
        <f>+I520*J520</f>
        <v>3900</v>
      </c>
      <c r="L520" s="46"/>
      <c r="M520" s="39"/>
      <c r="N520" s="44"/>
      <c r="O520" s="46"/>
      <c r="P520" s="45"/>
    </row>
    <row r="521" spans="2:16" ht="18">
      <c r="B521" s="30" t="s">
        <v>189</v>
      </c>
      <c r="C521" s="51" t="s">
        <v>819</v>
      </c>
      <c r="D521" s="30" t="s">
        <v>476</v>
      </c>
      <c r="E521" s="30">
        <v>10</v>
      </c>
      <c r="F521" s="30">
        <v>10</v>
      </c>
      <c r="G521" s="30">
        <v>10</v>
      </c>
      <c r="H521" s="30"/>
      <c r="I521" s="31">
        <f>SUM('PACC-2015'!$E521:$H521)</f>
        <v>30</v>
      </c>
      <c r="J521" s="32">
        <v>40</v>
      </c>
      <c r="K521" s="32">
        <f>+I521*J521</f>
        <v>1200</v>
      </c>
      <c r="L521" s="32"/>
      <c r="M521" s="39"/>
      <c r="N521" s="44"/>
      <c r="O521" s="32"/>
      <c r="P521" s="30"/>
    </row>
    <row r="522" spans="2:16" ht="18">
      <c r="B522" s="45" t="s">
        <v>189</v>
      </c>
      <c r="C522" s="51" t="s">
        <v>933</v>
      </c>
      <c r="D522" s="45" t="s">
        <v>476</v>
      </c>
      <c r="E522" s="45">
        <v>25</v>
      </c>
      <c r="F522" s="45">
        <v>25</v>
      </c>
      <c r="G522" s="45">
        <v>25</v>
      </c>
      <c r="H522" s="45">
        <v>25</v>
      </c>
      <c r="I522" s="31">
        <f>SUM('PACC-2015'!$E522:$H522)</f>
        <v>100</v>
      </c>
      <c r="J522" s="46">
        <v>350</v>
      </c>
      <c r="K522" s="46">
        <f>+I522*J522</f>
        <v>35000</v>
      </c>
      <c r="L522" s="46"/>
      <c r="M522" s="39"/>
      <c r="N522" s="44"/>
      <c r="O522" s="46"/>
      <c r="P522" s="45"/>
    </row>
    <row r="523" spans="2:16" ht="18">
      <c r="B523" s="45" t="s">
        <v>189</v>
      </c>
      <c r="C523" s="51" t="s">
        <v>1108</v>
      </c>
      <c r="D523" s="45" t="s">
        <v>786</v>
      </c>
      <c r="E523" s="45">
        <v>10</v>
      </c>
      <c r="F523" s="45">
        <v>10</v>
      </c>
      <c r="G523" s="45">
        <v>10</v>
      </c>
      <c r="H523" s="45">
        <v>10</v>
      </c>
      <c r="I523" s="31">
        <f>SUM('PACC-2015'!$E523:$H523)</f>
        <v>40</v>
      </c>
      <c r="J523" s="46">
        <v>350</v>
      </c>
      <c r="K523" s="46">
        <f>+I523*J523</f>
        <v>14000</v>
      </c>
      <c r="L523" s="46"/>
      <c r="M523" s="39"/>
      <c r="N523" s="44"/>
      <c r="O523" s="46"/>
      <c r="P523" s="45"/>
    </row>
    <row r="524" spans="2:16" ht="18">
      <c r="B524" s="45" t="s">
        <v>189</v>
      </c>
      <c r="C524" s="51" t="s">
        <v>1109</v>
      </c>
      <c r="D524" s="45" t="s">
        <v>379</v>
      </c>
      <c r="E524" s="45">
        <v>10</v>
      </c>
      <c r="F524" s="45">
        <v>10</v>
      </c>
      <c r="G524" s="45">
        <v>10</v>
      </c>
      <c r="H524" s="45">
        <v>10</v>
      </c>
      <c r="I524" s="31">
        <f>SUM('PACC-2015'!$E524:$H524)</f>
        <v>40</v>
      </c>
      <c r="J524" s="46">
        <v>50</v>
      </c>
      <c r="K524" s="46">
        <f>+I524*J524</f>
        <v>2000</v>
      </c>
      <c r="L524" s="46"/>
      <c r="M524" s="39"/>
      <c r="N524" s="44"/>
      <c r="O524" s="46"/>
      <c r="P524" s="45"/>
    </row>
    <row r="525" spans="2:16" ht="18">
      <c r="B525" s="23" t="s">
        <v>189</v>
      </c>
      <c r="C525" s="51" t="s">
        <v>391</v>
      </c>
      <c r="D525" s="23" t="s">
        <v>476</v>
      </c>
      <c r="E525" s="6">
        <v>6</v>
      </c>
      <c r="F525" s="6">
        <v>6</v>
      </c>
      <c r="G525" s="6">
        <v>4</v>
      </c>
      <c r="H525" s="6">
        <v>4</v>
      </c>
      <c r="I525" s="7">
        <f>SUM('PACC-2015'!$E525:$H525)</f>
        <v>20</v>
      </c>
      <c r="J525" s="8">
        <v>250</v>
      </c>
      <c r="K525" s="8">
        <f t="shared" si="22"/>
        <v>5000</v>
      </c>
      <c r="L525" s="8"/>
      <c r="M525" s="37"/>
      <c r="N525" s="28"/>
      <c r="O525" s="8"/>
      <c r="P525" s="6"/>
    </row>
    <row r="526" spans="2:16" ht="18">
      <c r="B526" s="23" t="s">
        <v>189</v>
      </c>
      <c r="C526" s="51" t="s">
        <v>393</v>
      </c>
      <c r="D526" s="23" t="s">
        <v>379</v>
      </c>
      <c r="E526" s="6">
        <v>1</v>
      </c>
      <c r="F526" s="6"/>
      <c r="G526" s="6"/>
      <c r="H526" s="6"/>
      <c r="I526" s="7">
        <f>SUM('PACC-2015'!$E526:$H526)</f>
        <v>1</v>
      </c>
      <c r="J526" s="8">
        <v>220</v>
      </c>
      <c r="K526" s="8">
        <f t="shared" si="22"/>
        <v>220</v>
      </c>
      <c r="L526" s="8"/>
      <c r="M526" s="37"/>
      <c r="N526" s="28"/>
      <c r="O526" s="8"/>
      <c r="P526" s="6"/>
    </row>
    <row r="527" spans="2:16" ht="18">
      <c r="B527" s="23" t="s">
        <v>189</v>
      </c>
      <c r="C527" s="51" t="s">
        <v>971</v>
      </c>
      <c r="D527" s="23" t="s">
        <v>655</v>
      </c>
      <c r="E527" s="6">
        <v>14</v>
      </c>
      <c r="F527" s="6">
        <v>13</v>
      </c>
      <c r="G527" s="6">
        <v>12</v>
      </c>
      <c r="H527" s="6">
        <v>12</v>
      </c>
      <c r="I527" s="7">
        <f>SUM('PACC-2015'!$E527:$H527)</f>
        <v>51</v>
      </c>
      <c r="J527" s="8">
        <v>1300</v>
      </c>
      <c r="K527" s="8">
        <f t="shared" si="22"/>
        <v>66300</v>
      </c>
      <c r="L527" s="8"/>
      <c r="M527" s="37"/>
      <c r="N527" s="28"/>
      <c r="O527" s="8"/>
      <c r="P527" s="6"/>
    </row>
    <row r="528" spans="2:16" ht="18">
      <c r="B528" s="45" t="s">
        <v>189</v>
      </c>
      <c r="C528" s="51" t="s">
        <v>969</v>
      </c>
      <c r="D528" s="45" t="s">
        <v>655</v>
      </c>
      <c r="E528" s="45">
        <v>26</v>
      </c>
      <c r="F528" s="45">
        <v>25</v>
      </c>
      <c r="G528" s="45">
        <v>25</v>
      </c>
      <c r="H528" s="45">
        <v>25</v>
      </c>
      <c r="I528" s="31">
        <f>SUM('PACC-2015'!$E528:$H528)</f>
        <v>101</v>
      </c>
      <c r="J528" s="46">
        <v>350</v>
      </c>
      <c r="K528" s="46">
        <f>+I528*J528</f>
        <v>35350</v>
      </c>
      <c r="L528" s="46"/>
      <c r="M528" s="39"/>
      <c r="N528" s="44"/>
      <c r="O528" s="46"/>
      <c r="P528" s="45"/>
    </row>
    <row r="529" spans="2:16" ht="18">
      <c r="B529" s="45" t="s">
        <v>189</v>
      </c>
      <c r="C529" s="51" t="s">
        <v>970</v>
      </c>
      <c r="D529" s="45" t="s">
        <v>655</v>
      </c>
      <c r="E529" s="45">
        <v>26</v>
      </c>
      <c r="F529" s="45">
        <v>25</v>
      </c>
      <c r="G529" s="45">
        <v>25</v>
      </c>
      <c r="H529" s="45">
        <v>25</v>
      </c>
      <c r="I529" s="31">
        <f>SUM('PACC-2015'!$E529:$H529)</f>
        <v>101</v>
      </c>
      <c r="J529" s="46">
        <v>600</v>
      </c>
      <c r="K529" s="46">
        <f>+I529*J529</f>
        <v>60600</v>
      </c>
      <c r="L529" s="46"/>
      <c r="M529" s="39"/>
      <c r="N529" s="44"/>
      <c r="O529" s="46"/>
      <c r="P529" s="45"/>
    </row>
    <row r="530" spans="2:16" ht="18">
      <c r="B530" s="23" t="s">
        <v>189</v>
      </c>
      <c r="C530" s="51" t="s">
        <v>629</v>
      </c>
      <c r="D530" s="30" t="s">
        <v>476</v>
      </c>
      <c r="E530" s="30">
        <v>2</v>
      </c>
      <c r="F530" s="30">
        <v>2</v>
      </c>
      <c r="G530" s="30">
        <v>2</v>
      </c>
      <c r="H530" s="30">
        <v>2</v>
      </c>
      <c r="I530" s="31">
        <f>SUM('PACC-2015'!$E530:$H530)</f>
        <v>8</v>
      </c>
      <c r="J530" s="32">
        <v>225</v>
      </c>
      <c r="K530" s="32">
        <f aca="true" t="shared" si="24" ref="K530:K548">+I530*J530</f>
        <v>1800</v>
      </c>
      <c r="L530" s="32"/>
      <c r="M530" s="37"/>
      <c r="N530" s="28"/>
      <c r="O530" s="32"/>
      <c r="P530" s="30"/>
    </row>
    <row r="531" spans="2:16" ht="18">
      <c r="B531" s="23" t="s">
        <v>189</v>
      </c>
      <c r="C531" s="51" t="s">
        <v>630</v>
      </c>
      <c r="D531" s="30" t="s">
        <v>638</v>
      </c>
      <c r="E531" s="30">
        <v>10</v>
      </c>
      <c r="F531" s="30">
        <v>10</v>
      </c>
      <c r="G531" s="30">
        <v>10</v>
      </c>
      <c r="H531" s="30">
        <v>10</v>
      </c>
      <c r="I531" s="31">
        <f>SUM('PACC-2015'!$E531:$H531)</f>
        <v>40</v>
      </c>
      <c r="J531" s="32">
        <v>150</v>
      </c>
      <c r="K531" s="32">
        <f t="shared" si="24"/>
        <v>6000</v>
      </c>
      <c r="L531" s="32"/>
      <c r="M531" s="37"/>
      <c r="N531" s="28"/>
      <c r="O531" s="32"/>
      <c r="P531" s="30"/>
    </row>
    <row r="532" spans="2:16" ht="18">
      <c r="B532" s="23" t="s">
        <v>189</v>
      </c>
      <c r="C532" s="51" t="s">
        <v>631</v>
      </c>
      <c r="D532" s="30" t="s">
        <v>415</v>
      </c>
      <c r="E532" s="30">
        <v>2</v>
      </c>
      <c r="F532" s="30">
        <v>2</v>
      </c>
      <c r="G532" s="30">
        <v>2</v>
      </c>
      <c r="H532" s="30">
        <v>2</v>
      </c>
      <c r="I532" s="31">
        <f>SUM('PACC-2015'!$E532:$H532)</f>
        <v>8</v>
      </c>
      <c r="J532" s="32">
        <v>400</v>
      </c>
      <c r="K532" s="32">
        <f t="shared" si="24"/>
        <v>3200</v>
      </c>
      <c r="L532" s="32"/>
      <c r="M532" s="37"/>
      <c r="N532" s="28"/>
      <c r="O532" s="32"/>
      <c r="P532" s="30"/>
    </row>
    <row r="533" spans="2:16" ht="18">
      <c r="B533" s="23" t="s">
        <v>189</v>
      </c>
      <c r="C533" s="51" t="s">
        <v>632</v>
      </c>
      <c r="D533" s="30" t="s">
        <v>379</v>
      </c>
      <c r="E533" s="30">
        <v>10</v>
      </c>
      <c r="F533" s="30">
        <v>10</v>
      </c>
      <c r="G533" s="30">
        <v>10</v>
      </c>
      <c r="H533" s="30">
        <v>10</v>
      </c>
      <c r="I533" s="31">
        <f>SUM('PACC-2015'!$E533:$H533)</f>
        <v>40</v>
      </c>
      <c r="J533" s="32">
        <v>50</v>
      </c>
      <c r="K533" s="32">
        <f t="shared" si="24"/>
        <v>2000</v>
      </c>
      <c r="L533" s="32"/>
      <c r="M533" s="37"/>
      <c r="N533" s="28"/>
      <c r="O533" s="32"/>
      <c r="P533" s="30"/>
    </row>
    <row r="534" spans="2:16" ht="18">
      <c r="B534" s="23" t="s">
        <v>189</v>
      </c>
      <c r="C534" s="51" t="s">
        <v>633</v>
      </c>
      <c r="D534" s="30" t="s">
        <v>379</v>
      </c>
      <c r="E534" s="30">
        <v>10</v>
      </c>
      <c r="F534" s="30">
        <v>10</v>
      </c>
      <c r="G534" s="30">
        <v>10</v>
      </c>
      <c r="H534" s="30">
        <v>8</v>
      </c>
      <c r="I534" s="31">
        <f>SUM('PACC-2015'!$E534:$H534)</f>
        <v>38</v>
      </c>
      <c r="J534" s="32">
        <v>90</v>
      </c>
      <c r="K534" s="32">
        <f t="shared" si="24"/>
        <v>3420</v>
      </c>
      <c r="L534" s="32"/>
      <c r="M534" s="37"/>
      <c r="N534" s="28"/>
      <c r="O534" s="32"/>
      <c r="P534" s="30"/>
    </row>
    <row r="535" spans="2:16" ht="18">
      <c r="B535" s="23" t="s">
        <v>189</v>
      </c>
      <c r="C535" s="51" t="s">
        <v>634</v>
      </c>
      <c r="D535" s="30" t="s">
        <v>476</v>
      </c>
      <c r="E535" s="30">
        <v>10</v>
      </c>
      <c r="F535" s="30">
        <v>10</v>
      </c>
      <c r="G535" s="30">
        <v>10</v>
      </c>
      <c r="H535" s="30">
        <v>10</v>
      </c>
      <c r="I535" s="31">
        <f>SUM('PACC-2015'!$E535:$H535)</f>
        <v>40</v>
      </c>
      <c r="J535" s="32">
        <v>175</v>
      </c>
      <c r="K535" s="32">
        <f t="shared" si="24"/>
        <v>7000</v>
      </c>
      <c r="L535" s="32"/>
      <c r="M535" s="37"/>
      <c r="N535" s="28"/>
      <c r="O535" s="32"/>
      <c r="P535" s="30"/>
    </row>
    <row r="536" spans="2:16" ht="18">
      <c r="B536" s="30" t="s">
        <v>189</v>
      </c>
      <c r="C536" s="51" t="s">
        <v>766</v>
      </c>
      <c r="D536" s="30" t="s">
        <v>566</v>
      </c>
      <c r="E536" s="30">
        <v>2</v>
      </c>
      <c r="F536" s="30">
        <v>1</v>
      </c>
      <c r="G536" s="30">
        <v>1</v>
      </c>
      <c r="H536" s="30">
        <v>1</v>
      </c>
      <c r="I536" s="31">
        <f>SUM('PACC-2015'!$E536:$H536)</f>
        <v>5</v>
      </c>
      <c r="J536" s="32">
        <v>100</v>
      </c>
      <c r="K536" s="32">
        <f>+I536*J536</f>
        <v>500</v>
      </c>
      <c r="L536" s="32"/>
      <c r="M536" s="39"/>
      <c r="N536" s="40"/>
      <c r="O536" s="32"/>
      <c r="P536" s="30"/>
    </row>
    <row r="537" spans="2:16" ht="18">
      <c r="B537" s="45" t="s">
        <v>189</v>
      </c>
      <c r="C537" s="51" t="s">
        <v>972</v>
      </c>
      <c r="D537" s="45" t="s">
        <v>379</v>
      </c>
      <c r="E537" s="45">
        <v>5</v>
      </c>
      <c r="F537" s="45">
        <v>5</v>
      </c>
      <c r="G537" s="45">
        <v>5</v>
      </c>
      <c r="H537" s="45"/>
      <c r="I537" s="31">
        <f>SUM('PACC-2015'!$E537:$H537)</f>
        <v>15</v>
      </c>
      <c r="J537" s="46">
        <v>250</v>
      </c>
      <c r="K537" s="46">
        <f>+I537*J537</f>
        <v>3750</v>
      </c>
      <c r="L537" s="46"/>
      <c r="M537" s="39"/>
      <c r="N537" s="44"/>
      <c r="O537" s="46"/>
      <c r="P537" s="45"/>
    </row>
    <row r="538" spans="2:16" ht="18">
      <c r="B538" s="23" t="s">
        <v>189</v>
      </c>
      <c r="C538" s="51" t="s">
        <v>735</v>
      </c>
      <c r="D538" s="30" t="s">
        <v>476</v>
      </c>
      <c r="E538" s="30">
        <v>10</v>
      </c>
      <c r="F538" s="30">
        <v>10</v>
      </c>
      <c r="G538" s="30">
        <v>10</v>
      </c>
      <c r="H538" s="30">
        <v>10</v>
      </c>
      <c r="I538" s="31">
        <f>SUM('PACC-2015'!$E538:$H538)</f>
        <v>40</v>
      </c>
      <c r="J538" s="32">
        <v>200</v>
      </c>
      <c r="K538" s="32">
        <f t="shared" si="24"/>
        <v>8000</v>
      </c>
      <c r="L538" s="32"/>
      <c r="M538" s="37"/>
      <c r="N538" s="28"/>
      <c r="O538" s="32"/>
      <c r="P538" s="30"/>
    </row>
    <row r="539" spans="2:16" ht="18">
      <c r="B539" s="26" t="s">
        <v>189</v>
      </c>
      <c r="C539" s="51" t="s">
        <v>736</v>
      </c>
      <c r="D539" s="30" t="s">
        <v>379</v>
      </c>
      <c r="E539" s="30">
        <v>10</v>
      </c>
      <c r="F539" s="30">
        <v>10</v>
      </c>
      <c r="G539" s="30">
        <v>10</v>
      </c>
      <c r="H539" s="30">
        <v>10</v>
      </c>
      <c r="I539" s="31">
        <f>SUM('PACC-2015'!$E539:$H539)</f>
        <v>40</v>
      </c>
      <c r="J539" s="32">
        <v>200</v>
      </c>
      <c r="K539" s="32">
        <f t="shared" si="24"/>
        <v>8000</v>
      </c>
      <c r="L539" s="32"/>
      <c r="M539" s="37"/>
      <c r="N539" s="28"/>
      <c r="O539" s="32"/>
      <c r="P539" s="30"/>
    </row>
    <row r="540" spans="2:16" ht="18">
      <c r="B540" s="29" t="s">
        <v>189</v>
      </c>
      <c r="C540" s="51" t="s">
        <v>737</v>
      </c>
      <c r="D540" s="30" t="s">
        <v>476</v>
      </c>
      <c r="E540" s="30">
        <v>10</v>
      </c>
      <c r="F540" s="30">
        <v>10</v>
      </c>
      <c r="G540" s="30">
        <v>8</v>
      </c>
      <c r="H540" s="30">
        <v>10</v>
      </c>
      <c r="I540" s="31">
        <f>SUM('PACC-2015'!$E540:$H540)</f>
        <v>38</v>
      </c>
      <c r="J540" s="32">
        <v>300</v>
      </c>
      <c r="K540" s="32">
        <f t="shared" si="24"/>
        <v>11400</v>
      </c>
      <c r="L540" s="32"/>
      <c r="M540" s="37"/>
      <c r="N540" s="28"/>
      <c r="O540" s="32"/>
      <c r="P540" s="30"/>
    </row>
    <row r="541" spans="2:16" ht="18">
      <c r="B541" s="23" t="s">
        <v>189</v>
      </c>
      <c r="C541" s="51" t="s">
        <v>635</v>
      </c>
      <c r="D541" s="30" t="s">
        <v>379</v>
      </c>
      <c r="E541" s="30">
        <v>2</v>
      </c>
      <c r="F541" s="30">
        <v>2</v>
      </c>
      <c r="G541" s="30">
        <v>1</v>
      </c>
      <c r="H541" s="30"/>
      <c r="I541" s="31">
        <f>SUM('PACC-2015'!$E541:$H541)</f>
        <v>5</v>
      </c>
      <c r="J541" s="32">
        <v>300</v>
      </c>
      <c r="K541" s="32">
        <f t="shared" si="24"/>
        <v>1500</v>
      </c>
      <c r="L541" s="32"/>
      <c r="M541" s="37"/>
      <c r="N541" s="28"/>
      <c r="O541" s="32"/>
      <c r="P541" s="30"/>
    </row>
    <row r="542" spans="2:16" ht="18">
      <c r="B542" s="45" t="s">
        <v>189</v>
      </c>
      <c r="C542" s="51" t="s">
        <v>957</v>
      </c>
      <c r="D542" s="45" t="s">
        <v>741</v>
      </c>
      <c r="E542" s="45">
        <v>2</v>
      </c>
      <c r="F542" s="45">
        <v>2</v>
      </c>
      <c r="G542" s="45">
        <v>1</v>
      </c>
      <c r="H542" s="45"/>
      <c r="I542" s="31">
        <f>SUM('PACC-2015'!$E542:$H542)</f>
        <v>5</v>
      </c>
      <c r="J542" s="46">
        <v>450</v>
      </c>
      <c r="K542" s="46">
        <f>+I542*J542</f>
        <v>2250</v>
      </c>
      <c r="L542" s="46"/>
      <c r="M542" s="39"/>
      <c r="N542" s="44"/>
      <c r="O542" s="46"/>
      <c r="P542" s="45"/>
    </row>
    <row r="543" spans="2:16" ht="18">
      <c r="B543" s="45" t="s">
        <v>189</v>
      </c>
      <c r="C543" s="51" t="s">
        <v>959</v>
      </c>
      <c r="D543" s="45" t="s">
        <v>379</v>
      </c>
      <c r="E543" s="45">
        <v>2</v>
      </c>
      <c r="F543" s="45">
        <v>2</v>
      </c>
      <c r="G543" s="45">
        <v>1</v>
      </c>
      <c r="H543" s="45"/>
      <c r="I543" s="31">
        <f>SUM('PACC-2015'!$E543:$H543)</f>
        <v>5</v>
      </c>
      <c r="J543" s="46">
        <v>500</v>
      </c>
      <c r="K543" s="46">
        <f>+I543*J543</f>
        <v>2500</v>
      </c>
      <c r="L543" s="46"/>
      <c r="M543" s="39"/>
      <c r="N543" s="44"/>
      <c r="O543" s="46"/>
      <c r="P543" s="45"/>
    </row>
    <row r="544" spans="2:16" ht="18">
      <c r="B544" s="23" t="s">
        <v>189</v>
      </c>
      <c r="C544" s="51" t="s">
        <v>958</v>
      </c>
      <c r="D544" s="30" t="s">
        <v>379</v>
      </c>
      <c r="E544" s="30">
        <v>2</v>
      </c>
      <c r="F544" s="30"/>
      <c r="G544" s="30"/>
      <c r="H544" s="30"/>
      <c r="I544" s="31">
        <f>SUM('PACC-2015'!$E544:$H544)</f>
        <v>2</v>
      </c>
      <c r="J544" s="32">
        <v>250</v>
      </c>
      <c r="K544" s="32">
        <f t="shared" si="24"/>
        <v>500</v>
      </c>
      <c r="L544" s="32"/>
      <c r="M544" s="37"/>
      <c r="N544" s="28"/>
      <c r="O544" s="32"/>
      <c r="P544" s="30"/>
    </row>
    <row r="545" spans="2:16" ht="18">
      <c r="B545" s="23" t="s">
        <v>189</v>
      </c>
      <c r="C545" s="51" t="s">
        <v>636</v>
      </c>
      <c r="D545" s="30" t="s">
        <v>640</v>
      </c>
      <c r="E545" s="30">
        <v>1</v>
      </c>
      <c r="F545" s="30">
        <v>1</v>
      </c>
      <c r="G545" s="30"/>
      <c r="H545" s="30"/>
      <c r="I545" s="31">
        <f>SUM('PACC-2015'!$E545:$H545)</f>
        <v>2</v>
      </c>
      <c r="J545" s="32">
        <v>225</v>
      </c>
      <c r="K545" s="32">
        <f t="shared" si="24"/>
        <v>450</v>
      </c>
      <c r="L545" s="32"/>
      <c r="M545" s="37"/>
      <c r="N545" s="28"/>
      <c r="O545" s="32"/>
      <c r="P545" s="30"/>
    </row>
    <row r="546" spans="2:16" ht="18">
      <c r="B546" s="23" t="s">
        <v>189</v>
      </c>
      <c r="C546" s="51" t="s">
        <v>637</v>
      </c>
      <c r="D546" s="30" t="s">
        <v>499</v>
      </c>
      <c r="E546" s="30">
        <v>1</v>
      </c>
      <c r="F546" s="30">
        <v>1</v>
      </c>
      <c r="G546" s="30">
        <v>1</v>
      </c>
      <c r="H546" s="30"/>
      <c r="I546" s="31">
        <f>SUM('PACC-2015'!$E546:$H546)</f>
        <v>3</v>
      </c>
      <c r="J546" s="32">
        <v>100</v>
      </c>
      <c r="K546" s="32">
        <f t="shared" si="24"/>
        <v>300</v>
      </c>
      <c r="L546" s="32"/>
      <c r="M546" s="37"/>
      <c r="N546" s="28"/>
      <c r="O546" s="32"/>
      <c r="P546" s="30"/>
    </row>
    <row r="547" spans="2:16" ht="18">
      <c r="B547" s="23" t="s">
        <v>189</v>
      </c>
      <c r="C547" s="51" t="s">
        <v>641</v>
      </c>
      <c r="D547" s="30" t="s">
        <v>379</v>
      </c>
      <c r="E547" s="30">
        <v>25</v>
      </c>
      <c r="F547" s="30">
        <v>25</v>
      </c>
      <c r="G547" s="30">
        <v>25</v>
      </c>
      <c r="H547" s="30">
        <v>25</v>
      </c>
      <c r="I547" s="31">
        <f>SUM('PACC-2015'!$E547:$H547)</f>
        <v>100</v>
      </c>
      <c r="J547" s="32">
        <v>35</v>
      </c>
      <c r="K547" s="32">
        <f t="shared" si="24"/>
        <v>3500</v>
      </c>
      <c r="L547" s="32"/>
      <c r="M547" s="37"/>
      <c r="N547" s="28"/>
      <c r="O547" s="32"/>
      <c r="P547" s="30"/>
    </row>
    <row r="548" spans="2:16" ht="18">
      <c r="B548" s="23" t="s">
        <v>189</v>
      </c>
      <c r="C548" s="51" t="s">
        <v>643</v>
      </c>
      <c r="D548" s="30" t="s">
        <v>640</v>
      </c>
      <c r="E548" s="30">
        <v>1</v>
      </c>
      <c r="F548" s="30">
        <v>1</v>
      </c>
      <c r="G548" s="30">
        <v>1</v>
      </c>
      <c r="H548" s="30">
        <v>1</v>
      </c>
      <c r="I548" s="31">
        <f>SUM('PACC-2015'!$E548:$H548)</f>
        <v>4</v>
      </c>
      <c r="J548" s="32">
        <v>1440</v>
      </c>
      <c r="K548" s="32">
        <f t="shared" si="24"/>
        <v>5760</v>
      </c>
      <c r="L548" s="32"/>
      <c r="M548" s="37"/>
      <c r="N548" s="28"/>
      <c r="O548" s="32"/>
      <c r="P548" s="30"/>
    </row>
    <row r="549" spans="2:16" ht="18">
      <c r="B549" s="23" t="s">
        <v>189</v>
      </c>
      <c r="C549" s="51" t="s">
        <v>394</v>
      </c>
      <c r="D549" s="23" t="s">
        <v>379</v>
      </c>
      <c r="E549" s="6">
        <v>10</v>
      </c>
      <c r="F549" s="6">
        <v>10</v>
      </c>
      <c r="G549" s="6">
        <v>10</v>
      </c>
      <c r="H549" s="6">
        <v>10</v>
      </c>
      <c r="I549" s="7">
        <f>SUM('PACC-2015'!$E549:$H549)</f>
        <v>40</v>
      </c>
      <c r="J549" s="8">
        <v>300</v>
      </c>
      <c r="K549" s="8">
        <f aca="true" t="shared" si="25" ref="K549:K601">+I549*J549</f>
        <v>12000</v>
      </c>
      <c r="L549" s="8"/>
      <c r="M549" s="37"/>
      <c r="N549" s="28"/>
      <c r="O549" s="8"/>
      <c r="P549" s="6"/>
    </row>
    <row r="550" spans="2:16" ht="18">
      <c r="B550" s="23" t="s">
        <v>189</v>
      </c>
      <c r="C550" s="51" t="s">
        <v>395</v>
      </c>
      <c r="D550" s="23" t="s">
        <v>476</v>
      </c>
      <c r="E550" s="6"/>
      <c r="F550" s="6">
        <v>3</v>
      </c>
      <c r="G550" s="6"/>
      <c r="H550" s="6"/>
      <c r="I550" s="7">
        <f>SUM('PACC-2015'!$E550:$H550)</f>
        <v>3</v>
      </c>
      <c r="J550" s="8">
        <v>125</v>
      </c>
      <c r="K550" s="8">
        <f t="shared" si="25"/>
        <v>375</v>
      </c>
      <c r="L550" s="8"/>
      <c r="M550" s="37"/>
      <c r="N550" s="28"/>
      <c r="O550" s="8"/>
      <c r="P550" s="6"/>
    </row>
    <row r="551" spans="2:16" ht="18">
      <c r="B551" s="23" t="s">
        <v>189</v>
      </c>
      <c r="C551" s="51" t="s">
        <v>396</v>
      </c>
      <c r="D551" s="23" t="s">
        <v>379</v>
      </c>
      <c r="E551" s="23">
        <v>25</v>
      </c>
      <c r="F551" s="23">
        <v>25</v>
      </c>
      <c r="G551" s="23">
        <v>25</v>
      </c>
      <c r="H551" s="23">
        <v>25</v>
      </c>
      <c r="I551" s="7">
        <f>SUM('PACC-2015'!$E551:$H551)</f>
        <v>100</v>
      </c>
      <c r="J551" s="8">
        <v>55</v>
      </c>
      <c r="K551" s="8">
        <f t="shared" si="25"/>
        <v>5500</v>
      </c>
      <c r="L551" s="8"/>
      <c r="M551" s="37"/>
      <c r="N551" s="28"/>
      <c r="O551" s="8"/>
      <c r="P551" s="6"/>
    </row>
    <row r="552" spans="2:16" ht="18">
      <c r="B552" s="26" t="s">
        <v>189</v>
      </c>
      <c r="C552" s="51" t="s">
        <v>669</v>
      </c>
      <c r="D552" s="30" t="s">
        <v>379</v>
      </c>
      <c r="E552" s="30">
        <v>10</v>
      </c>
      <c r="F552" s="30">
        <v>10</v>
      </c>
      <c r="G552" s="30">
        <v>10</v>
      </c>
      <c r="H552" s="30">
        <v>10</v>
      </c>
      <c r="I552" s="31">
        <f>SUM('PACC-2015'!$E552:$H552)</f>
        <v>40</v>
      </c>
      <c r="J552" s="32">
        <v>175</v>
      </c>
      <c r="K552" s="25">
        <f t="shared" si="25"/>
        <v>7000</v>
      </c>
      <c r="L552" s="32"/>
      <c r="M552" s="37"/>
      <c r="N552" s="28"/>
      <c r="O552" s="32"/>
      <c r="P552" s="30"/>
    </row>
    <row r="553" spans="2:16" ht="18">
      <c r="B553" s="23" t="s">
        <v>189</v>
      </c>
      <c r="C553" s="51" t="s">
        <v>397</v>
      </c>
      <c r="D553" s="23" t="s">
        <v>488</v>
      </c>
      <c r="E553" s="6">
        <v>1</v>
      </c>
      <c r="F553" s="6">
        <v>1</v>
      </c>
      <c r="G553" s="6">
        <v>1</v>
      </c>
      <c r="H553" s="6">
        <v>1</v>
      </c>
      <c r="I553" s="7">
        <f>SUM('PACC-2015'!$E553:$H553)</f>
        <v>4</v>
      </c>
      <c r="J553" s="8">
        <v>600</v>
      </c>
      <c r="K553" s="8">
        <f t="shared" si="25"/>
        <v>2400</v>
      </c>
      <c r="L553" s="8"/>
      <c r="M553" s="37"/>
      <c r="N553" s="28"/>
      <c r="O553" s="8"/>
      <c r="P553" s="6"/>
    </row>
    <row r="554" spans="2:16" ht="18">
      <c r="B554" s="23" t="s">
        <v>189</v>
      </c>
      <c r="C554" s="51" t="s">
        <v>398</v>
      </c>
      <c r="D554" s="23" t="s">
        <v>379</v>
      </c>
      <c r="E554" s="6"/>
      <c r="F554" s="6">
        <v>3</v>
      </c>
      <c r="G554" s="6"/>
      <c r="H554" s="6"/>
      <c r="I554" s="7">
        <f>SUM('PACC-2015'!$E554:$H554)</f>
        <v>3</v>
      </c>
      <c r="J554" s="8">
        <v>50</v>
      </c>
      <c r="K554" s="8">
        <f t="shared" si="25"/>
        <v>150</v>
      </c>
      <c r="L554" s="8"/>
      <c r="M554" s="37"/>
      <c r="N554" s="28"/>
      <c r="O554" s="8"/>
      <c r="P554" s="6"/>
    </row>
    <row r="555" spans="2:16" ht="18">
      <c r="B555" s="23" t="s">
        <v>189</v>
      </c>
      <c r="C555" s="51" t="s">
        <v>399</v>
      </c>
      <c r="D555" s="23" t="s">
        <v>379</v>
      </c>
      <c r="E555" s="23">
        <v>12</v>
      </c>
      <c r="F555" s="23"/>
      <c r="G555" s="23"/>
      <c r="H555" s="23"/>
      <c r="I555" s="7">
        <f>SUM('PACC-2015'!$E555:$H555)</f>
        <v>12</v>
      </c>
      <c r="J555" s="8">
        <v>40</v>
      </c>
      <c r="K555" s="8">
        <f t="shared" si="25"/>
        <v>480</v>
      </c>
      <c r="L555" s="8"/>
      <c r="M555" s="37"/>
      <c r="N555" s="28"/>
      <c r="O555" s="8"/>
      <c r="P555" s="6"/>
    </row>
    <row r="556" spans="2:16" ht="18">
      <c r="B556" s="23" t="s">
        <v>189</v>
      </c>
      <c r="C556" s="51" t="s">
        <v>938</v>
      </c>
      <c r="D556" s="23" t="s">
        <v>379</v>
      </c>
      <c r="E556" s="23">
        <v>10</v>
      </c>
      <c r="F556" s="23">
        <v>10</v>
      </c>
      <c r="G556" s="23">
        <v>10</v>
      </c>
      <c r="H556" s="23">
        <v>10</v>
      </c>
      <c r="I556" s="7">
        <f>SUM('PACC-2015'!$E556:$H556)</f>
        <v>40</v>
      </c>
      <c r="J556" s="8">
        <v>6</v>
      </c>
      <c r="K556" s="8">
        <f t="shared" si="25"/>
        <v>240</v>
      </c>
      <c r="L556" s="8"/>
      <c r="M556" s="37"/>
      <c r="N556" s="28"/>
      <c r="O556" s="8"/>
      <c r="P556" s="6"/>
    </row>
    <row r="557" spans="2:16" ht="18">
      <c r="B557" s="45" t="s">
        <v>189</v>
      </c>
      <c r="C557" s="51" t="s">
        <v>939</v>
      </c>
      <c r="D557" s="45" t="s">
        <v>379</v>
      </c>
      <c r="E557" s="45">
        <v>10</v>
      </c>
      <c r="F557" s="45">
        <v>10</v>
      </c>
      <c r="G557" s="45">
        <v>10</v>
      </c>
      <c r="H557" s="45">
        <v>10</v>
      </c>
      <c r="I557" s="31">
        <f>SUM('PACC-2015'!$E557:$H557)</f>
        <v>40</v>
      </c>
      <c r="J557" s="46">
        <v>60</v>
      </c>
      <c r="K557" s="46">
        <f>+I557*J557</f>
        <v>2400</v>
      </c>
      <c r="L557" s="46"/>
      <c r="M557" s="39"/>
      <c r="N557" s="44"/>
      <c r="O557" s="46"/>
      <c r="P557" s="45"/>
    </row>
    <row r="558" spans="2:16" ht="18">
      <c r="B558" s="45" t="s">
        <v>189</v>
      </c>
      <c r="C558" s="51" t="s">
        <v>940</v>
      </c>
      <c r="D558" s="45" t="s">
        <v>379</v>
      </c>
      <c r="E558" s="45">
        <v>10</v>
      </c>
      <c r="F558" s="45">
        <v>10</v>
      </c>
      <c r="G558" s="45">
        <v>10</v>
      </c>
      <c r="H558" s="45">
        <v>10</v>
      </c>
      <c r="I558" s="31">
        <f>SUM('PACC-2015'!$E558:$H558)</f>
        <v>40</v>
      </c>
      <c r="J558" s="46">
        <v>55</v>
      </c>
      <c r="K558" s="46">
        <f>+I558*J558</f>
        <v>2200</v>
      </c>
      <c r="L558" s="46"/>
      <c r="M558" s="39"/>
      <c r="N558" s="44"/>
      <c r="O558" s="46"/>
      <c r="P558" s="45"/>
    </row>
    <row r="559" spans="2:16" ht="18">
      <c r="B559" s="23" t="s">
        <v>189</v>
      </c>
      <c r="C559" s="51" t="s">
        <v>400</v>
      </c>
      <c r="D559" s="23" t="s">
        <v>379</v>
      </c>
      <c r="E559" s="23">
        <v>20</v>
      </c>
      <c r="F559" s="23">
        <v>20</v>
      </c>
      <c r="G559" s="23">
        <v>20</v>
      </c>
      <c r="H559" s="23">
        <v>20</v>
      </c>
      <c r="I559" s="7">
        <f>SUM('PACC-2015'!$E559:$H559)</f>
        <v>80</v>
      </c>
      <c r="J559" s="8">
        <v>125</v>
      </c>
      <c r="K559" s="8">
        <f t="shared" si="25"/>
        <v>10000</v>
      </c>
      <c r="L559" s="8"/>
      <c r="M559" s="37"/>
      <c r="N559" s="28"/>
      <c r="O559" s="8"/>
      <c r="P559" s="6"/>
    </row>
    <row r="560" spans="2:16" ht="18">
      <c r="B560" s="26" t="s">
        <v>189</v>
      </c>
      <c r="C560" s="51" t="s">
        <v>671</v>
      </c>
      <c r="D560" s="30" t="s">
        <v>379</v>
      </c>
      <c r="E560" s="30">
        <v>3</v>
      </c>
      <c r="F560" s="30">
        <v>1</v>
      </c>
      <c r="G560" s="30"/>
      <c r="H560" s="30"/>
      <c r="I560" s="31">
        <f>SUM('PACC-2015'!$E560:$H560)</f>
        <v>4</v>
      </c>
      <c r="J560" s="32">
        <v>1700</v>
      </c>
      <c r="K560" s="25">
        <f t="shared" si="25"/>
        <v>6800</v>
      </c>
      <c r="L560" s="32"/>
      <c r="M560" s="37"/>
      <c r="N560" s="28"/>
      <c r="O560" s="32"/>
      <c r="P560" s="30"/>
    </row>
    <row r="561" spans="2:16" ht="18">
      <c r="B561" s="23" t="s">
        <v>189</v>
      </c>
      <c r="C561" s="51" t="s">
        <v>642</v>
      </c>
      <c r="D561" s="30" t="s">
        <v>382</v>
      </c>
      <c r="E561" s="30">
        <v>4</v>
      </c>
      <c r="F561" s="30">
        <v>4</v>
      </c>
      <c r="G561" s="30">
        <v>4</v>
      </c>
      <c r="H561" s="30">
        <v>3</v>
      </c>
      <c r="I561" s="31">
        <f>SUM('PACC-2015'!$E561:$H561)</f>
        <v>15</v>
      </c>
      <c r="J561" s="32">
        <v>850</v>
      </c>
      <c r="K561" s="32">
        <f t="shared" si="25"/>
        <v>12750</v>
      </c>
      <c r="L561" s="32"/>
      <c r="M561" s="37"/>
      <c r="N561" s="28"/>
      <c r="O561" s="32"/>
      <c r="P561" s="30"/>
    </row>
    <row r="562" spans="2:16" ht="18">
      <c r="B562" s="23" t="s">
        <v>189</v>
      </c>
      <c r="C562" s="51" t="s">
        <v>485</v>
      </c>
      <c r="D562" s="23" t="s">
        <v>379</v>
      </c>
      <c r="E562" s="23">
        <v>28</v>
      </c>
      <c r="F562" s="23">
        <v>28</v>
      </c>
      <c r="G562" s="23">
        <v>28</v>
      </c>
      <c r="H562" s="23">
        <v>28</v>
      </c>
      <c r="I562" s="24">
        <f>SUM('PACC-2015'!$E562:$H562)</f>
        <v>112</v>
      </c>
      <c r="J562" s="25">
        <v>125</v>
      </c>
      <c r="K562" s="25">
        <f t="shared" si="25"/>
        <v>14000</v>
      </c>
      <c r="L562" s="25"/>
      <c r="M562" s="37"/>
      <c r="N562" s="28"/>
      <c r="O562" s="25"/>
      <c r="P562" s="23"/>
    </row>
    <row r="563" spans="2:16" ht="18">
      <c r="B563" s="23" t="s">
        <v>189</v>
      </c>
      <c r="C563" s="51" t="s">
        <v>738</v>
      </c>
      <c r="D563" s="30" t="s">
        <v>379</v>
      </c>
      <c r="E563" s="23">
        <v>15</v>
      </c>
      <c r="F563" s="23">
        <v>15</v>
      </c>
      <c r="G563" s="23">
        <v>15</v>
      </c>
      <c r="H563" s="23">
        <v>15</v>
      </c>
      <c r="I563" s="31">
        <f>SUM('PACC-2015'!$E563:$H563)</f>
        <v>60</v>
      </c>
      <c r="J563" s="32">
        <v>325</v>
      </c>
      <c r="K563" s="32">
        <f t="shared" si="25"/>
        <v>19500</v>
      </c>
      <c r="L563" s="32">
        <f>SUM(K502:K563)</f>
        <v>638195</v>
      </c>
      <c r="M563" s="37" t="s">
        <v>17</v>
      </c>
      <c r="N563" s="28" t="s">
        <v>380</v>
      </c>
      <c r="O563" s="32"/>
      <c r="P563" s="30"/>
    </row>
    <row r="564" spans="2:16" ht="18">
      <c r="B564" s="45" t="s">
        <v>191</v>
      </c>
      <c r="C564" s="51" t="s">
        <v>962</v>
      </c>
      <c r="D564" s="45" t="s">
        <v>379</v>
      </c>
      <c r="E564" s="45">
        <v>1</v>
      </c>
      <c r="F564" s="45">
        <v>1</v>
      </c>
      <c r="G564" s="45">
        <v>2</v>
      </c>
      <c r="H564" s="45"/>
      <c r="I564" s="31">
        <f>SUM('PACC-2015'!$E564:$H564)</f>
        <v>4</v>
      </c>
      <c r="J564" s="46">
        <v>5000</v>
      </c>
      <c r="K564" s="46">
        <f>+I564*J564</f>
        <v>20000</v>
      </c>
      <c r="L564" s="46">
        <f>SUM(K564)</f>
        <v>20000</v>
      </c>
      <c r="M564" s="39" t="s">
        <v>18</v>
      </c>
      <c r="N564" s="44" t="s">
        <v>380</v>
      </c>
      <c r="O564" s="46"/>
      <c r="P564" s="45"/>
    </row>
    <row r="565" spans="2:16" ht="18">
      <c r="B565" s="30" t="s">
        <v>192</v>
      </c>
      <c r="C565" s="51" t="s">
        <v>739</v>
      </c>
      <c r="D565" s="30" t="s">
        <v>379</v>
      </c>
      <c r="E565" s="30">
        <v>16</v>
      </c>
      <c r="F565" s="30">
        <v>16</v>
      </c>
      <c r="G565" s="30">
        <v>12</v>
      </c>
      <c r="H565" s="30"/>
      <c r="I565" s="31">
        <f>SUM('PACC-2015'!$E565:$H565)</f>
        <v>44</v>
      </c>
      <c r="J565" s="32">
        <v>7500</v>
      </c>
      <c r="K565" s="32">
        <f t="shared" si="25"/>
        <v>330000</v>
      </c>
      <c r="L565" s="34"/>
      <c r="M565" s="23"/>
      <c r="N565" s="28"/>
      <c r="O565" s="8"/>
      <c r="P565" s="6"/>
    </row>
    <row r="566" spans="2:16" ht="18">
      <c r="B566" s="30" t="s">
        <v>192</v>
      </c>
      <c r="C566" s="51" t="s">
        <v>734</v>
      </c>
      <c r="D566" s="30" t="s">
        <v>379</v>
      </c>
      <c r="E566" s="30">
        <v>1</v>
      </c>
      <c r="F566" s="30"/>
      <c r="G566" s="30"/>
      <c r="H566" s="30"/>
      <c r="I566" s="31">
        <f>SUM('PACC-2015'!$E566:$H566)</f>
        <v>1</v>
      </c>
      <c r="J566" s="32">
        <v>6000</v>
      </c>
      <c r="K566" s="32">
        <f>+I566*J566</f>
        <v>6000</v>
      </c>
      <c r="L566" s="32"/>
      <c r="M566" s="39"/>
      <c r="N566" s="40"/>
      <c r="O566" s="8"/>
      <c r="P566" s="6"/>
    </row>
    <row r="567" spans="2:16" ht="18">
      <c r="B567" s="30" t="s">
        <v>192</v>
      </c>
      <c r="C567" s="51" t="s">
        <v>733</v>
      </c>
      <c r="D567" s="30" t="s">
        <v>379</v>
      </c>
      <c r="E567" s="30"/>
      <c r="F567" s="30">
        <v>1</v>
      </c>
      <c r="G567" s="30"/>
      <c r="H567" s="30"/>
      <c r="I567" s="31">
        <f>SUM('PACC-2015'!$E567:$H567)</f>
        <v>1</v>
      </c>
      <c r="J567" s="32">
        <v>250000</v>
      </c>
      <c r="K567" s="32">
        <f>+I567*J567</f>
        <v>250000</v>
      </c>
      <c r="L567" s="32"/>
      <c r="M567" s="39"/>
      <c r="N567" s="40"/>
      <c r="O567" s="32"/>
      <c r="P567" s="30"/>
    </row>
    <row r="568" spans="2:16" ht="18">
      <c r="B568" s="45" t="s">
        <v>192</v>
      </c>
      <c r="C568" s="51" t="s">
        <v>983</v>
      </c>
      <c r="D568" s="45" t="s">
        <v>379</v>
      </c>
      <c r="E568" s="45"/>
      <c r="F568" s="45">
        <v>1</v>
      </c>
      <c r="G568" s="45"/>
      <c r="H568" s="45"/>
      <c r="I568" s="31">
        <f>SUM('PACC-2015'!$E568:$H568)</f>
        <v>1</v>
      </c>
      <c r="J568" s="46">
        <v>25000</v>
      </c>
      <c r="K568" s="46">
        <f>+I568*J568</f>
        <v>25000</v>
      </c>
      <c r="L568" s="46"/>
      <c r="M568" s="39"/>
      <c r="N568" s="44"/>
      <c r="O568" s="46"/>
      <c r="P568" s="45"/>
    </row>
    <row r="569" spans="2:16" ht="18">
      <c r="B569" s="30" t="s">
        <v>192</v>
      </c>
      <c r="C569" s="51" t="s">
        <v>984</v>
      </c>
      <c r="D569" s="30" t="s">
        <v>379</v>
      </c>
      <c r="E569" s="30"/>
      <c r="F569" s="30">
        <v>1</v>
      </c>
      <c r="G569" s="30"/>
      <c r="H569" s="30"/>
      <c r="I569" s="31">
        <f>SUM('PACC-2015'!$E569:$H569)</f>
        <v>1</v>
      </c>
      <c r="J569" s="32">
        <v>47600</v>
      </c>
      <c r="K569" s="32">
        <f>+I569*J569</f>
        <v>47600</v>
      </c>
      <c r="L569" s="32">
        <f>SUM(K565:K569)</f>
        <v>658600</v>
      </c>
      <c r="M569" s="39" t="s">
        <v>17</v>
      </c>
      <c r="N569" s="40" t="s">
        <v>380</v>
      </c>
      <c r="O569" s="32"/>
      <c r="P569" s="30"/>
    </row>
    <row r="570" spans="2:16" ht="18">
      <c r="B570" s="30" t="s">
        <v>195</v>
      </c>
      <c r="C570" s="51" t="s">
        <v>613</v>
      </c>
      <c r="D570" s="30" t="s">
        <v>476</v>
      </c>
      <c r="E570" s="30"/>
      <c r="F570" s="30">
        <v>1</v>
      </c>
      <c r="G570" s="30"/>
      <c r="H570" s="30"/>
      <c r="I570" s="31">
        <f>SUM('PACC-2015'!$E570:$H570)</f>
        <v>1</v>
      </c>
      <c r="J570" s="32">
        <v>4650</v>
      </c>
      <c r="K570" s="32">
        <f t="shared" si="25"/>
        <v>4650</v>
      </c>
      <c r="L570" s="34"/>
      <c r="M570" s="37"/>
      <c r="N570" s="28"/>
      <c r="O570" s="32"/>
      <c r="P570" s="30"/>
    </row>
    <row r="571" spans="2:16" ht="18">
      <c r="B571" s="45" t="s">
        <v>195</v>
      </c>
      <c r="C571" s="51" t="s">
        <v>1113</v>
      </c>
      <c r="D571" s="45" t="s">
        <v>476</v>
      </c>
      <c r="E571" s="45">
        <v>1</v>
      </c>
      <c r="F571" s="45"/>
      <c r="G571" s="45"/>
      <c r="H571" s="45"/>
      <c r="I571" s="31">
        <f>SUM('PACC-2015'!$E571:$H571)</f>
        <v>1</v>
      </c>
      <c r="J571" s="46">
        <v>4650</v>
      </c>
      <c r="K571" s="46">
        <f>+I571*J571</f>
        <v>4650</v>
      </c>
      <c r="L571" s="34"/>
      <c r="M571" s="39"/>
      <c r="N571" s="44"/>
      <c r="O571" s="46"/>
      <c r="P571" s="45"/>
    </row>
    <row r="572" spans="2:16" ht="18">
      <c r="B572" s="45" t="s">
        <v>195</v>
      </c>
      <c r="C572" s="51" t="s">
        <v>1107</v>
      </c>
      <c r="D572" s="45" t="s">
        <v>476</v>
      </c>
      <c r="E572" s="45">
        <v>1</v>
      </c>
      <c r="F572" s="45">
        <v>1</v>
      </c>
      <c r="G572" s="45"/>
      <c r="H572" s="45"/>
      <c r="I572" s="31">
        <f>SUM('PACC-2015'!$E572:$H572)</f>
        <v>2</v>
      </c>
      <c r="J572" s="46">
        <v>4650</v>
      </c>
      <c r="K572" s="46">
        <f>+I572*J572</f>
        <v>9300</v>
      </c>
      <c r="L572" s="34"/>
      <c r="M572" s="39"/>
      <c r="N572" s="44"/>
      <c r="O572" s="46"/>
      <c r="P572" s="45"/>
    </row>
    <row r="573" spans="2:16" ht="18">
      <c r="B573" s="30" t="s">
        <v>195</v>
      </c>
      <c r="C573" s="51" t="s">
        <v>614</v>
      </c>
      <c r="D573" s="30" t="s">
        <v>476</v>
      </c>
      <c r="E573" s="30">
        <v>1</v>
      </c>
      <c r="F573" s="30"/>
      <c r="G573" s="30"/>
      <c r="H573" s="30"/>
      <c r="I573" s="31">
        <f>SUM('PACC-2015'!$E573:$H573)</f>
        <v>1</v>
      </c>
      <c r="J573" s="32">
        <v>5000</v>
      </c>
      <c r="K573" s="32">
        <f t="shared" si="25"/>
        <v>5000</v>
      </c>
      <c r="L573" s="34">
        <f>SUM(K570:K573)</f>
        <v>23600</v>
      </c>
      <c r="M573" s="37" t="s">
        <v>18</v>
      </c>
      <c r="N573" s="28" t="s">
        <v>380</v>
      </c>
      <c r="O573" s="8"/>
      <c r="P573" s="6"/>
    </row>
    <row r="574" spans="2:16" ht="18">
      <c r="B574" s="6" t="s">
        <v>203</v>
      </c>
      <c r="C574" s="51" t="s">
        <v>443</v>
      </c>
      <c r="D574" s="23" t="s">
        <v>513</v>
      </c>
      <c r="E574" s="6">
        <v>20</v>
      </c>
      <c r="F574" s="6">
        <v>20</v>
      </c>
      <c r="G574" s="6">
        <v>20</v>
      </c>
      <c r="H574" s="6"/>
      <c r="I574" s="7">
        <f>SUM('PACC-2015'!$E574:$H574)</f>
        <v>60</v>
      </c>
      <c r="J574" s="8">
        <v>250</v>
      </c>
      <c r="K574" s="8">
        <f t="shared" si="25"/>
        <v>15000</v>
      </c>
      <c r="L574" s="8"/>
      <c r="M574" s="37"/>
      <c r="N574" s="28"/>
      <c r="O574" s="32"/>
      <c r="P574" s="30"/>
    </row>
    <row r="575" spans="2:16" ht="18">
      <c r="B575" s="45" t="s">
        <v>203</v>
      </c>
      <c r="C575" s="51" t="s">
        <v>989</v>
      </c>
      <c r="D575" s="45" t="s">
        <v>513</v>
      </c>
      <c r="E575" s="45">
        <v>2</v>
      </c>
      <c r="F575" s="45">
        <v>3</v>
      </c>
      <c r="G575" s="45" t="s">
        <v>1132</v>
      </c>
      <c r="H575" s="45"/>
      <c r="I575" s="31">
        <f>SUM('PACC-2015'!$E575:$H575)</f>
        <v>5</v>
      </c>
      <c r="J575" s="46">
        <v>150</v>
      </c>
      <c r="K575" s="46">
        <f>+I575*J575</f>
        <v>750</v>
      </c>
      <c r="L575" s="46"/>
      <c r="M575" s="39"/>
      <c r="N575" s="44"/>
      <c r="O575" s="46"/>
      <c r="P575" s="45"/>
    </row>
    <row r="576" spans="2:16" ht="18">
      <c r="B576" s="23" t="s">
        <v>203</v>
      </c>
      <c r="C576" s="51" t="s">
        <v>562</v>
      </c>
      <c r="D576" s="30" t="s">
        <v>476</v>
      </c>
      <c r="E576" s="30">
        <v>45</v>
      </c>
      <c r="F576" s="30">
        <v>45</v>
      </c>
      <c r="G576" s="30">
        <v>45</v>
      </c>
      <c r="H576" s="30">
        <v>45</v>
      </c>
      <c r="I576" s="31">
        <f>SUM('PACC-2015'!$E576:$H576)</f>
        <v>180</v>
      </c>
      <c r="J576" s="32">
        <v>650</v>
      </c>
      <c r="K576" s="32">
        <f t="shared" si="25"/>
        <v>117000</v>
      </c>
      <c r="L576" s="32"/>
      <c r="M576" s="37"/>
      <c r="N576" s="28"/>
      <c r="O576" s="32"/>
      <c r="P576" s="30"/>
    </row>
    <row r="577" spans="2:16" ht="18">
      <c r="B577" s="23" t="s">
        <v>203</v>
      </c>
      <c r="C577" s="51" t="s">
        <v>444</v>
      </c>
      <c r="D577" s="23" t="s">
        <v>379</v>
      </c>
      <c r="E577" s="6">
        <v>20</v>
      </c>
      <c r="F577" s="6">
        <v>10</v>
      </c>
      <c r="G577" s="6">
        <v>10</v>
      </c>
      <c r="H577" s="6">
        <v>10</v>
      </c>
      <c r="I577" s="7">
        <f>SUM('PACC-2015'!$E577:$H577)</f>
        <v>50</v>
      </c>
      <c r="J577" s="8">
        <v>125</v>
      </c>
      <c r="K577" s="8">
        <f t="shared" si="25"/>
        <v>6250</v>
      </c>
      <c r="L577" s="8"/>
      <c r="M577" s="37"/>
      <c r="N577" s="28"/>
      <c r="O577" s="32"/>
      <c r="P577" s="30"/>
    </row>
    <row r="578" spans="2:16" ht="18">
      <c r="B578" s="23" t="s">
        <v>203</v>
      </c>
      <c r="C578" s="51" t="s">
        <v>450</v>
      </c>
      <c r="D578" s="45" t="s">
        <v>741</v>
      </c>
      <c r="E578" s="23">
        <v>100</v>
      </c>
      <c r="F578" s="23">
        <v>100</v>
      </c>
      <c r="G578" s="23">
        <v>100</v>
      </c>
      <c r="H578" s="23">
        <v>26</v>
      </c>
      <c r="I578" s="31">
        <f>SUM('PACC-2015'!$E578:$H578)</f>
        <v>326</v>
      </c>
      <c r="J578" s="32">
        <v>30</v>
      </c>
      <c r="K578" s="32">
        <f t="shared" si="25"/>
        <v>9780</v>
      </c>
      <c r="L578" s="32"/>
      <c r="M578" s="37"/>
      <c r="N578" s="28"/>
      <c r="O578" s="32"/>
      <c r="P578" s="30"/>
    </row>
    <row r="579" spans="2:16" ht="18">
      <c r="B579" s="45" t="s">
        <v>203</v>
      </c>
      <c r="C579" s="51" t="s">
        <v>946</v>
      </c>
      <c r="D579" s="45" t="s">
        <v>379</v>
      </c>
      <c r="E579" s="45">
        <v>3</v>
      </c>
      <c r="F579" s="45">
        <v>3</v>
      </c>
      <c r="G579" s="45">
        <v>2</v>
      </c>
      <c r="H579" s="45">
        <v>2</v>
      </c>
      <c r="I579" s="31">
        <f>SUM('PACC-2015'!$E579:$H579)</f>
        <v>10</v>
      </c>
      <c r="J579" s="46">
        <v>150</v>
      </c>
      <c r="K579" s="46">
        <f>+I579*J579</f>
        <v>1500</v>
      </c>
      <c r="L579" s="46"/>
      <c r="M579" s="39"/>
      <c r="N579" s="44"/>
      <c r="O579" s="46"/>
      <c r="P579" s="45"/>
    </row>
    <row r="580" spans="2:16" ht="18">
      <c r="B580" s="23" t="s">
        <v>203</v>
      </c>
      <c r="C580" s="51" t="s">
        <v>530</v>
      </c>
      <c r="D580" s="30" t="s">
        <v>379</v>
      </c>
      <c r="E580" s="30">
        <v>10</v>
      </c>
      <c r="F580" s="30">
        <v>10</v>
      </c>
      <c r="G580" s="30"/>
      <c r="H580" s="30"/>
      <c r="I580" s="31">
        <f>SUM('PACC-2015'!$E580:$H580)</f>
        <v>20</v>
      </c>
      <c r="J580" s="32">
        <v>800</v>
      </c>
      <c r="K580" s="32">
        <f t="shared" si="25"/>
        <v>16000</v>
      </c>
      <c r="L580" s="32"/>
      <c r="M580" s="37"/>
      <c r="N580" s="28"/>
      <c r="O580" s="8"/>
      <c r="P580" s="6"/>
    </row>
    <row r="581" spans="2:16" ht="18">
      <c r="B581" s="30" t="s">
        <v>203</v>
      </c>
      <c r="C581" s="51" t="s">
        <v>740</v>
      </c>
      <c r="D581" s="30" t="s">
        <v>741</v>
      </c>
      <c r="E581" s="30">
        <v>3</v>
      </c>
      <c r="F581" s="30">
        <v>3</v>
      </c>
      <c r="G581" s="30">
        <v>2</v>
      </c>
      <c r="H581" s="30">
        <v>2</v>
      </c>
      <c r="I581" s="31">
        <f>SUM('PACC-2015'!$E581:$H581)</f>
        <v>10</v>
      </c>
      <c r="J581" s="32">
        <v>300</v>
      </c>
      <c r="K581" s="32">
        <f>+I581*J581</f>
        <v>3000</v>
      </c>
      <c r="L581" s="32"/>
      <c r="M581" s="39"/>
      <c r="N581" s="40"/>
      <c r="O581" s="32"/>
      <c r="P581" s="30"/>
    </row>
    <row r="582" spans="2:16" ht="18">
      <c r="B582" s="30" t="s">
        <v>203</v>
      </c>
      <c r="C582" s="51" t="s">
        <v>742</v>
      </c>
      <c r="D582" s="30" t="s">
        <v>476</v>
      </c>
      <c r="E582" s="30">
        <v>3</v>
      </c>
      <c r="F582" s="30">
        <v>3</v>
      </c>
      <c r="G582" s="30">
        <v>2</v>
      </c>
      <c r="H582" s="30">
        <v>2</v>
      </c>
      <c r="I582" s="31">
        <f>SUM('PACC-2015'!$E582:$H582)</f>
        <v>10</v>
      </c>
      <c r="J582" s="32">
        <v>345</v>
      </c>
      <c r="K582" s="32">
        <f>+I582*J582</f>
        <v>3450</v>
      </c>
      <c r="L582" s="32"/>
      <c r="M582" s="39"/>
      <c r="N582" s="40"/>
      <c r="O582" s="32"/>
      <c r="P582" s="30"/>
    </row>
    <row r="583" spans="2:16" ht="18">
      <c r="B583" s="45" t="s">
        <v>203</v>
      </c>
      <c r="C583" s="51" t="s">
        <v>997</v>
      </c>
      <c r="D583" s="45" t="s">
        <v>379</v>
      </c>
      <c r="E583" s="45">
        <v>3</v>
      </c>
      <c r="F583" s="45">
        <v>3</v>
      </c>
      <c r="G583" s="45"/>
      <c r="H583" s="45"/>
      <c r="I583" s="31">
        <f>SUM('PACC-2015'!$E583:$H583)</f>
        <v>6</v>
      </c>
      <c r="J583" s="46">
        <v>650</v>
      </c>
      <c r="K583" s="46">
        <f>+I583*J583</f>
        <v>3900</v>
      </c>
      <c r="L583" s="46"/>
      <c r="M583" s="39"/>
      <c r="N583" s="44"/>
      <c r="O583" s="46"/>
      <c r="P583" s="45"/>
    </row>
    <row r="584" spans="2:16" ht="18">
      <c r="B584" s="45" t="s">
        <v>203</v>
      </c>
      <c r="C584" s="51" t="s">
        <v>963</v>
      </c>
      <c r="D584" s="45" t="s">
        <v>379</v>
      </c>
      <c r="E584" s="45">
        <v>3</v>
      </c>
      <c r="F584" s="45">
        <v>3</v>
      </c>
      <c r="G584" s="45">
        <v>3</v>
      </c>
      <c r="H584" s="45">
        <v>1</v>
      </c>
      <c r="I584" s="31">
        <f>SUM('PACC-2015'!$E584:$H584)</f>
        <v>10</v>
      </c>
      <c r="J584" s="46">
        <v>600</v>
      </c>
      <c r="K584" s="46">
        <f>+I584*J584</f>
        <v>6000</v>
      </c>
      <c r="L584" s="46"/>
      <c r="M584" s="39"/>
      <c r="N584" s="44"/>
      <c r="O584" s="46"/>
      <c r="P584" s="45"/>
    </row>
    <row r="585" spans="2:16" ht="18">
      <c r="B585" s="30" t="s">
        <v>203</v>
      </c>
      <c r="C585" s="51" t="s">
        <v>793</v>
      </c>
      <c r="D585" s="30" t="s">
        <v>379</v>
      </c>
      <c r="E585" s="30">
        <v>1</v>
      </c>
      <c r="F585" s="30">
        <v>1</v>
      </c>
      <c r="G585" s="30">
        <v>1</v>
      </c>
      <c r="H585" s="30">
        <v>1</v>
      </c>
      <c r="I585" s="31">
        <f>SUM('PACC-2015'!$E585:$H585)</f>
        <v>4</v>
      </c>
      <c r="J585" s="32">
        <v>1550</v>
      </c>
      <c r="K585" s="32">
        <f>+I585*J585</f>
        <v>6200</v>
      </c>
      <c r="L585" s="32"/>
      <c r="M585" s="39"/>
      <c r="N585" s="40"/>
      <c r="O585" s="32"/>
      <c r="P585" s="30"/>
    </row>
    <row r="586" spans="2:16" ht="18">
      <c r="B586" s="23" t="s">
        <v>203</v>
      </c>
      <c r="C586" s="51" t="s">
        <v>1070</v>
      </c>
      <c r="D586" s="30" t="s">
        <v>379</v>
      </c>
      <c r="E586" s="30"/>
      <c r="F586" s="30">
        <v>1</v>
      </c>
      <c r="G586" s="30"/>
      <c r="H586" s="30"/>
      <c r="I586" s="31">
        <f>SUM('PACC-2015'!$E586:$H586)</f>
        <v>1</v>
      </c>
      <c r="J586" s="32">
        <v>800</v>
      </c>
      <c r="K586" s="32">
        <f t="shared" si="25"/>
        <v>800</v>
      </c>
      <c r="L586" s="32"/>
      <c r="M586" s="37"/>
      <c r="N586" s="28"/>
      <c r="O586" s="32"/>
      <c r="P586" s="30"/>
    </row>
    <row r="587" spans="2:16" ht="18">
      <c r="B587" s="30" t="s">
        <v>203</v>
      </c>
      <c r="C587" s="51" t="s">
        <v>790</v>
      </c>
      <c r="D587" s="30" t="s">
        <v>379</v>
      </c>
      <c r="E587" s="30">
        <v>1</v>
      </c>
      <c r="F587" s="30">
        <v>1</v>
      </c>
      <c r="G587" s="30"/>
      <c r="H587" s="30"/>
      <c r="I587" s="31">
        <f>SUM('PACC-2015'!$E587:$H587)</f>
        <v>2</v>
      </c>
      <c r="J587" s="32">
        <v>7500</v>
      </c>
      <c r="K587" s="32">
        <f aca="true" t="shared" si="26" ref="K587:K593">+I587*J587</f>
        <v>15000</v>
      </c>
      <c r="L587" s="32"/>
      <c r="M587" s="39"/>
      <c r="N587" s="40"/>
      <c r="O587" s="32"/>
      <c r="P587" s="30"/>
    </row>
    <row r="588" spans="2:16" ht="18">
      <c r="B588" s="30" t="s">
        <v>203</v>
      </c>
      <c r="C588" s="51" t="s">
        <v>794</v>
      </c>
      <c r="D588" s="30" t="s">
        <v>379</v>
      </c>
      <c r="E588" s="30">
        <v>1</v>
      </c>
      <c r="F588" s="30">
        <v>1</v>
      </c>
      <c r="G588" s="30">
        <v>1</v>
      </c>
      <c r="H588" s="30"/>
      <c r="I588" s="31">
        <f>SUM('PACC-2015'!$E588:$H588)</f>
        <v>3</v>
      </c>
      <c r="J588" s="32">
        <v>1624</v>
      </c>
      <c r="K588" s="32">
        <f t="shared" si="26"/>
        <v>4872</v>
      </c>
      <c r="L588" s="32"/>
      <c r="M588" s="39"/>
      <c r="N588" s="40"/>
      <c r="O588" s="32"/>
      <c r="P588" s="30"/>
    </row>
    <row r="589" spans="2:16" ht="18">
      <c r="B589" s="30" t="s">
        <v>203</v>
      </c>
      <c r="C589" s="51" t="s">
        <v>791</v>
      </c>
      <c r="D589" s="30" t="s">
        <v>379</v>
      </c>
      <c r="E589" s="30">
        <v>1</v>
      </c>
      <c r="F589" s="30">
        <v>1</v>
      </c>
      <c r="G589" s="30">
        <v>1</v>
      </c>
      <c r="H589" s="30">
        <v>1</v>
      </c>
      <c r="I589" s="31">
        <f>SUM('PACC-2015'!$E589:$H589)</f>
        <v>4</v>
      </c>
      <c r="J589" s="32">
        <v>2000</v>
      </c>
      <c r="K589" s="32">
        <f t="shared" si="26"/>
        <v>8000</v>
      </c>
      <c r="L589" s="32"/>
      <c r="M589" s="39"/>
      <c r="N589" s="40"/>
      <c r="O589" s="32"/>
      <c r="P589" s="30"/>
    </row>
    <row r="590" spans="2:16" ht="18">
      <c r="B590" s="45" t="s">
        <v>203</v>
      </c>
      <c r="C590" s="51" t="s">
        <v>1102</v>
      </c>
      <c r="D590" s="45" t="s">
        <v>379</v>
      </c>
      <c r="E590" s="45">
        <v>3</v>
      </c>
      <c r="F590" s="45"/>
      <c r="G590" s="45"/>
      <c r="H590" s="45"/>
      <c r="I590" s="31">
        <f>SUM('PACC-2015'!$E590:$H590)</f>
        <v>3</v>
      </c>
      <c r="J590" s="46">
        <v>600</v>
      </c>
      <c r="K590" s="46">
        <f t="shared" si="26"/>
        <v>1800</v>
      </c>
      <c r="L590" s="46"/>
      <c r="M590" s="39"/>
      <c r="N590" s="44"/>
      <c r="O590" s="46"/>
      <c r="P590" s="45"/>
    </row>
    <row r="591" spans="2:16" ht="18">
      <c r="B591" s="45" t="s">
        <v>203</v>
      </c>
      <c r="C591" s="51" t="s">
        <v>1133</v>
      </c>
      <c r="D591" s="45" t="s">
        <v>379</v>
      </c>
      <c r="E591" s="45">
        <v>1</v>
      </c>
      <c r="F591" s="45">
        <v>1</v>
      </c>
      <c r="G591" s="45"/>
      <c r="H591" s="45"/>
      <c r="I591" s="31">
        <f>SUM('PACC-2015'!$E591:$H591)</f>
        <v>2</v>
      </c>
      <c r="J591" s="46">
        <v>600</v>
      </c>
      <c r="K591" s="46">
        <f>+I591*J591</f>
        <v>1200</v>
      </c>
      <c r="L591" s="46"/>
      <c r="M591" s="39"/>
      <c r="N591" s="44"/>
      <c r="O591" s="46"/>
      <c r="P591" s="45"/>
    </row>
    <row r="592" spans="2:16" ht="18">
      <c r="B592" s="45" t="s">
        <v>203</v>
      </c>
      <c r="C592" s="51" t="s">
        <v>1105</v>
      </c>
      <c r="D592" s="45" t="s">
        <v>379</v>
      </c>
      <c r="E592" s="45">
        <v>13</v>
      </c>
      <c r="F592" s="45">
        <v>13</v>
      </c>
      <c r="G592" s="45">
        <v>10</v>
      </c>
      <c r="H592" s="45"/>
      <c r="I592" s="31">
        <f>SUM('PACC-2015'!$E592:$H592)</f>
        <v>36</v>
      </c>
      <c r="J592" s="46">
        <v>150</v>
      </c>
      <c r="K592" s="46">
        <f t="shared" si="26"/>
        <v>5400</v>
      </c>
      <c r="L592" s="46"/>
      <c r="M592" s="39"/>
      <c r="N592" s="44"/>
      <c r="O592" s="46"/>
      <c r="P592" s="45"/>
    </row>
    <row r="593" spans="2:16" ht="18">
      <c r="B593" s="45" t="s">
        <v>203</v>
      </c>
      <c r="C593" s="51" t="s">
        <v>1103</v>
      </c>
      <c r="D593" s="45" t="s">
        <v>379</v>
      </c>
      <c r="E593" s="45">
        <v>2</v>
      </c>
      <c r="F593" s="45">
        <v>2</v>
      </c>
      <c r="G593" s="45">
        <v>2</v>
      </c>
      <c r="H593" s="45">
        <v>1</v>
      </c>
      <c r="I593" s="31">
        <f>SUM('PACC-2015'!$E593:$H593)</f>
        <v>7</v>
      </c>
      <c r="J593" s="46">
        <v>1000</v>
      </c>
      <c r="K593" s="46">
        <f t="shared" si="26"/>
        <v>7000</v>
      </c>
      <c r="L593" s="46"/>
      <c r="M593" s="39"/>
      <c r="N593" s="44"/>
      <c r="O593" s="46"/>
      <c r="P593" s="45"/>
    </row>
    <row r="594" spans="2:16" ht="18">
      <c r="B594" s="23" t="s">
        <v>203</v>
      </c>
      <c r="C594" s="51" t="s">
        <v>560</v>
      </c>
      <c r="D594" s="30" t="s">
        <v>379</v>
      </c>
      <c r="E594" s="30">
        <v>5</v>
      </c>
      <c r="F594" s="30">
        <v>5</v>
      </c>
      <c r="G594" s="30">
        <v>5</v>
      </c>
      <c r="H594" s="30">
        <v>5</v>
      </c>
      <c r="I594" s="31">
        <f>SUM('PACC-2015'!$E594:$H594)</f>
        <v>20</v>
      </c>
      <c r="J594" s="32">
        <v>600</v>
      </c>
      <c r="K594" s="32">
        <f t="shared" si="25"/>
        <v>12000</v>
      </c>
      <c r="L594" s="32">
        <f>SUM(K574:K594)</f>
        <v>244902</v>
      </c>
      <c r="M594" s="37" t="s">
        <v>17</v>
      </c>
      <c r="N594" s="28" t="s">
        <v>380</v>
      </c>
      <c r="O594" s="8"/>
      <c r="P594" s="6"/>
    </row>
    <row r="595" spans="2:16" ht="18">
      <c r="B595" s="30" t="s">
        <v>204</v>
      </c>
      <c r="C595" s="51" t="s">
        <v>842</v>
      </c>
      <c r="D595" s="30" t="s">
        <v>379</v>
      </c>
      <c r="E595" s="30">
        <v>15</v>
      </c>
      <c r="F595" s="30"/>
      <c r="G595" s="30">
        <v>15</v>
      </c>
      <c r="H595" s="30"/>
      <c r="I595" s="31">
        <f>SUM('PACC-2015'!$E595:$H595)</f>
        <v>30</v>
      </c>
      <c r="J595" s="32">
        <v>950</v>
      </c>
      <c r="K595" s="32">
        <f>+I595*J595</f>
        <v>28500</v>
      </c>
      <c r="L595" s="32"/>
      <c r="M595" s="39"/>
      <c r="N595" s="44"/>
      <c r="O595" s="32"/>
      <c r="P595" s="30"/>
    </row>
    <row r="596" spans="2:16" ht="18">
      <c r="B596" s="45" t="s">
        <v>204</v>
      </c>
      <c r="C596" s="51" t="s">
        <v>1172</v>
      </c>
      <c r="D596" s="45" t="s">
        <v>379</v>
      </c>
      <c r="E596" s="45">
        <v>5</v>
      </c>
      <c r="F596" s="45">
        <v>5</v>
      </c>
      <c r="G596" s="45">
        <v>5</v>
      </c>
      <c r="H596" s="45"/>
      <c r="I596" s="31">
        <f>SUM('PACC-2015'!$E596:$H596)</f>
        <v>15</v>
      </c>
      <c r="J596" s="46">
        <v>2500</v>
      </c>
      <c r="K596" s="46">
        <f>+I596*J596</f>
        <v>37500</v>
      </c>
      <c r="L596" s="46">
        <f>SUM(K595:K596)</f>
        <v>66000</v>
      </c>
      <c r="M596" s="39" t="s">
        <v>18</v>
      </c>
      <c r="N596" s="44" t="s">
        <v>380</v>
      </c>
      <c r="O596" s="46"/>
      <c r="P596" s="45"/>
    </row>
    <row r="597" spans="2:16" ht="18">
      <c r="B597" s="6" t="s">
        <v>207</v>
      </c>
      <c r="C597" s="51" t="s">
        <v>423</v>
      </c>
      <c r="D597" s="23" t="s">
        <v>379</v>
      </c>
      <c r="E597" s="6">
        <v>21</v>
      </c>
      <c r="F597" s="6">
        <v>15</v>
      </c>
      <c r="G597" s="6">
        <v>15</v>
      </c>
      <c r="H597" s="6">
        <v>15</v>
      </c>
      <c r="I597" s="7">
        <f>SUM('PACC-2015'!$E597:$H597)</f>
        <v>66</v>
      </c>
      <c r="J597" s="8">
        <v>250</v>
      </c>
      <c r="K597" s="8">
        <f t="shared" si="25"/>
        <v>16500</v>
      </c>
      <c r="L597" s="8"/>
      <c r="M597" s="37"/>
      <c r="N597" s="28"/>
      <c r="O597" s="8"/>
      <c r="P597" s="6"/>
    </row>
    <row r="598" spans="2:16" ht="18">
      <c r="B598" s="23" t="s">
        <v>207</v>
      </c>
      <c r="C598" s="51" t="s">
        <v>433</v>
      </c>
      <c r="D598" s="23" t="s">
        <v>379</v>
      </c>
      <c r="E598" s="30">
        <v>10</v>
      </c>
      <c r="F598" s="30">
        <v>10</v>
      </c>
      <c r="G598" s="30">
        <v>5</v>
      </c>
      <c r="H598" s="30">
        <v>5</v>
      </c>
      <c r="I598" s="31">
        <f>SUM('PACC-2015'!$E598:$H598)</f>
        <v>30</v>
      </c>
      <c r="J598" s="32">
        <v>325</v>
      </c>
      <c r="K598" s="25">
        <f t="shared" si="25"/>
        <v>9750</v>
      </c>
      <c r="L598" s="32"/>
      <c r="M598" s="37"/>
      <c r="N598" s="28"/>
      <c r="O598" s="32"/>
      <c r="P598" s="30"/>
    </row>
    <row r="599" spans="2:16" ht="18">
      <c r="B599" s="45" t="s">
        <v>207</v>
      </c>
      <c r="C599" s="51" t="s">
        <v>1184</v>
      </c>
      <c r="D599" s="45" t="s">
        <v>379</v>
      </c>
      <c r="E599" s="45"/>
      <c r="F599" s="45"/>
      <c r="G599" s="45">
        <v>1</v>
      </c>
      <c r="H599" s="45"/>
      <c r="I599" s="31">
        <f>SUM('PACC-2015'!$E599:$H599)</f>
        <v>1</v>
      </c>
      <c r="J599" s="46">
        <v>35000</v>
      </c>
      <c r="K599" s="46">
        <f>+I599*J599</f>
        <v>35000</v>
      </c>
      <c r="L599" s="46"/>
      <c r="M599" s="39"/>
      <c r="N599" s="44"/>
      <c r="O599" s="46"/>
      <c r="P599" s="45"/>
    </row>
    <row r="600" spans="2:16" ht="18">
      <c r="B600" s="23" t="s">
        <v>207</v>
      </c>
      <c r="C600" s="51" t="s">
        <v>1190</v>
      </c>
      <c r="D600" s="23" t="s">
        <v>379</v>
      </c>
      <c r="E600" s="30">
        <v>15</v>
      </c>
      <c r="F600" s="30">
        <v>15</v>
      </c>
      <c r="G600" s="30">
        <v>15</v>
      </c>
      <c r="H600" s="30">
        <v>15</v>
      </c>
      <c r="I600" s="31">
        <f>SUM('PACC-2015'!$E600:$H600)</f>
        <v>60</v>
      </c>
      <c r="J600" s="32">
        <v>115</v>
      </c>
      <c r="K600" s="25">
        <f t="shared" si="25"/>
        <v>6900</v>
      </c>
      <c r="L600" s="32">
        <f>SUM(K597:K600)</f>
        <v>68150</v>
      </c>
      <c r="M600" s="37" t="s">
        <v>18</v>
      </c>
      <c r="N600" s="28" t="s">
        <v>380</v>
      </c>
      <c r="O600" s="32"/>
      <c r="P600" s="30"/>
    </row>
    <row r="601" spans="2:16" ht="18">
      <c r="B601" s="6" t="s">
        <v>208</v>
      </c>
      <c r="C601" s="51" t="s">
        <v>424</v>
      </c>
      <c r="D601" s="23" t="s">
        <v>382</v>
      </c>
      <c r="E601" s="6">
        <v>90</v>
      </c>
      <c r="F601" s="6">
        <v>80</v>
      </c>
      <c r="G601" s="6">
        <v>80</v>
      </c>
      <c r="H601" s="6">
        <v>80</v>
      </c>
      <c r="I601" s="7">
        <f>SUM('PACC-2015'!$E601:$H601)</f>
        <v>330</v>
      </c>
      <c r="J601" s="8">
        <v>165</v>
      </c>
      <c r="K601" s="8">
        <f t="shared" si="25"/>
        <v>54450</v>
      </c>
      <c r="L601" s="8"/>
      <c r="M601" s="37"/>
      <c r="N601" s="28"/>
      <c r="O601" s="8"/>
      <c r="P601" s="6"/>
    </row>
    <row r="602" spans="2:16" ht="18">
      <c r="B602" s="30" t="s">
        <v>208</v>
      </c>
      <c r="C602" s="51" t="s">
        <v>748</v>
      </c>
      <c r="D602" s="30" t="s">
        <v>382</v>
      </c>
      <c r="E602" s="30">
        <v>12</v>
      </c>
      <c r="F602" s="30">
        <v>12</v>
      </c>
      <c r="G602" s="30">
        <v>12</v>
      </c>
      <c r="H602" s="30">
        <v>12</v>
      </c>
      <c r="I602" s="31">
        <f>SUM('PACC-2015'!$E602:$H602)</f>
        <v>48</v>
      </c>
      <c r="J602" s="32">
        <v>125</v>
      </c>
      <c r="K602" s="32">
        <f>+I602*J602</f>
        <v>6000</v>
      </c>
      <c r="L602" s="32"/>
      <c r="M602" s="39"/>
      <c r="N602" s="40"/>
      <c r="O602" s="32"/>
      <c r="P602" s="30"/>
    </row>
    <row r="603" spans="2:16" ht="18">
      <c r="B603" s="23" t="s">
        <v>208</v>
      </c>
      <c r="C603" s="51" t="s">
        <v>425</v>
      </c>
      <c r="D603" s="23" t="s">
        <v>382</v>
      </c>
      <c r="E603" s="6">
        <v>100</v>
      </c>
      <c r="F603" s="6">
        <v>100</v>
      </c>
      <c r="G603" s="6">
        <v>100</v>
      </c>
      <c r="H603" s="6">
        <v>100</v>
      </c>
      <c r="I603" s="7">
        <f>SUM('PACC-2015'!$E603:$H603)</f>
        <v>400</v>
      </c>
      <c r="J603" s="8">
        <v>165</v>
      </c>
      <c r="K603" s="8">
        <f aca="true" t="shared" si="27" ref="K603:K653">+I603*J603</f>
        <v>66000</v>
      </c>
      <c r="L603" s="8"/>
      <c r="M603" s="37"/>
      <c r="N603" s="28"/>
      <c r="O603" s="8"/>
      <c r="P603" s="6"/>
    </row>
    <row r="604" spans="2:16" ht="18">
      <c r="B604" s="23" t="s">
        <v>208</v>
      </c>
      <c r="C604" s="51" t="s">
        <v>426</v>
      </c>
      <c r="D604" s="23" t="s">
        <v>382</v>
      </c>
      <c r="E604" s="6">
        <v>60</v>
      </c>
      <c r="F604" s="6">
        <v>60</v>
      </c>
      <c r="G604" s="6">
        <v>60</v>
      </c>
      <c r="H604" s="6">
        <v>60</v>
      </c>
      <c r="I604" s="7">
        <f>SUM('PACC-2015'!$E604:$H604)</f>
        <v>240</v>
      </c>
      <c r="J604" s="8">
        <v>175</v>
      </c>
      <c r="K604" s="8">
        <f t="shared" si="27"/>
        <v>42000</v>
      </c>
      <c r="L604" s="8"/>
      <c r="M604" s="37"/>
      <c r="N604" s="28"/>
      <c r="O604" s="8"/>
      <c r="P604" s="6"/>
    </row>
    <row r="605" spans="2:16" ht="18">
      <c r="B605" s="30" t="s">
        <v>208</v>
      </c>
      <c r="C605" s="51" t="s">
        <v>749</v>
      </c>
      <c r="D605" s="45" t="s">
        <v>741</v>
      </c>
      <c r="E605" s="30">
        <v>20</v>
      </c>
      <c r="F605" s="30">
        <v>20</v>
      </c>
      <c r="G605" s="30">
        <v>20</v>
      </c>
      <c r="H605" s="30">
        <v>20</v>
      </c>
      <c r="I605" s="31">
        <f>SUM('PACC-2015'!$E605:$H605)</f>
        <v>80</v>
      </c>
      <c r="J605" s="32">
        <v>165</v>
      </c>
      <c r="K605" s="32">
        <f>+I605*J605</f>
        <v>13200</v>
      </c>
      <c r="L605" s="32"/>
      <c r="M605" s="39"/>
      <c r="N605" s="40"/>
      <c r="O605" s="32"/>
      <c r="P605" s="30"/>
    </row>
    <row r="606" spans="2:16" ht="18">
      <c r="B606" s="30" t="s">
        <v>208</v>
      </c>
      <c r="C606" s="51" t="s">
        <v>750</v>
      </c>
      <c r="D606" s="30" t="s">
        <v>379</v>
      </c>
      <c r="E606" s="30">
        <v>100</v>
      </c>
      <c r="F606" s="30">
        <v>100</v>
      </c>
      <c r="G606" s="30">
        <v>100</v>
      </c>
      <c r="H606" s="30">
        <v>100</v>
      </c>
      <c r="I606" s="31">
        <f>SUM('PACC-2015'!$E606:$H606)</f>
        <v>400</v>
      </c>
      <c r="J606" s="32">
        <v>45</v>
      </c>
      <c r="K606" s="32">
        <f>+I606*J606</f>
        <v>18000</v>
      </c>
      <c r="L606" s="32"/>
      <c r="M606" s="39"/>
      <c r="N606" s="40"/>
      <c r="O606" s="32"/>
      <c r="P606" s="30"/>
    </row>
    <row r="607" spans="2:16" ht="18">
      <c r="B607" s="23" t="s">
        <v>208</v>
      </c>
      <c r="C607" s="51" t="s">
        <v>427</v>
      </c>
      <c r="D607" s="23" t="s">
        <v>382</v>
      </c>
      <c r="E607" s="6">
        <v>50</v>
      </c>
      <c r="F607" s="6">
        <v>50</v>
      </c>
      <c r="G607" s="6">
        <v>50</v>
      </c>
      <c r="H607" s="6">
        <v>50</v>
      </c>
      <c r="I607" s="7">
        <f>SUM('PACC-2015'!$E607:$H607)</f>
        <v>200</v>
      </c>
      <c r="J607" s="8">
        <v>210</v>
      </c>
      <c r="K607" s="8">
        <f t="shared" si="27"/>
        <v>42000</v>
      </c>
      <c r="L607" s="8"/>
      <c r="M607" s="37"/>
      <c r="N607" s="28"/>
      <c r="O607" s="8"/>
      <c r="P607" s="6"/>
    </row>
    <row r="608" spans="2:16" ht="18">
      <c r="B608" s="23" t="s">
        <v>208</v>
      </c>
      <c r="C608" s="51" t="s">
        <v>428</v>
      </c>
      <c r="D608" s="30" t="s">
        <v>656</v>
      </c>
      <c r="E608" s="6">
        <v>20</v>
      </c>
      <c r="F608" s="6">
        <v>20</v>
      </c>
      <c r="G608" s="6">
        <v>20</v>
      </c>
      <c r="H608" s="6">
        <v>20</v>
      </c>
      <c r="I608" s="7">
        <f>SUM('PACC-2015'!$E608:$H608)</f>
        <v>80</v>
      </c>
      <c r="J608" s="8">
        <v>150</v>
      </c>
      <c r="K608" s="8">
        <f t="shared" si="27"/>
        <v>12000</v>
      </c>
      <c r="L608" s="8"/>
      <c r="M608" s="37"/>
      <c r="N608" s="28"/>
      <c r="O608" s="8"/>
      <c r="P608" s="6"/>
    </row>
    <row r="609" spans="2:16" ht="18">
      <c r="B609" s="23" t="s">
        <v>208</v>
      </c>
      <c r="C609" s="51" t="s">
        <v>429</v>
      </c>
      <c r="D609" s="23" t="s">
        <v>382</v>
      </c>
      <c r="E609" s="6">
        <v>10</v>
      </c>
      <c r="F609" s="6">
        <v>10</v>
      </c>
      <c r="G609" s="6">
        <v>5</v>
      </c>
      <c r="H609" s="6">
        <v>5</v>
      </c>
      <c r="I609" s="7">
        <f>SUM('PACC-2015'!$E609:$H609)</f>
        <v>30</v>
      </c>
      <c r="J609" s="8">
        <v>90</v>
      </c>
      <c r="K609" s="8">
        <f t="shared" si="27"/>
        <v>2700</v>
      </c>
      <c r="L609" s="8"/>
      <c r="M609" s="37"/>
      <c r="N609" s="28"/>
      <c r="O609" s="8"/>
      <c r="P609" s="6"/>
    </row>
    <row r="610" spans="2:16" ht="18">
      <c r="B610" s="45" t="s">
        <v>208</v>
      </c>
      <c r="C610" s="51" t="s">
        <v>1189</v>
      </c>
      <c r="D610" s="45" t="s">
        <v>379</v>
      </c>
      <c r="E610" s="45">
        <v>5</v>
      </c>
      <c r="F610" s="45">
        <v>5</v>
      </c>
      <c r="G610" s="45">
        <v>5</v>
      </c>
      <c r="H610" s="45">
        <v>3</v>
      </c>
      <c r="I610" s="31">
        <f>SUM('PACC-2015'!$E610:$H610)</f>
        <v>18</v>
      </c>
      <c r="J610" s="46">
        <v>150</v>
      </c>
      <c r="K610" s="46">
        <f>+I610*J610</f>
        <v>2700</v>
      </c>
      <c r="L610" s="46"/>
      <c r="M610" s="39"/>
      <c r="N610" s="44"/>
      <c r="O610" s="46"/>
      <c r="P610" s="45"/>
    </row>
    <row r="611" spans="2:16" ht="18">
      <c r="B611" s="30" t="s">
        <v>208</v>
      </c>
      <c r="C611" s="51" t="s">
        <v>852</v>
      </c>
      <c r="D611" s="30" t="s">
        <v>379</v>
      </c>
      <c r="E611" s="30">
        <v>25</v>
      </c>
      <c r="F611" s="30">
        <v>25</v>
      </c>
      <c r="G611" s="30">
        <v>25</v>
      </c>
      <c r="H611" s="30">
        <v>25</v>
      </c>
      <c r="I611" s="31">
        <f>SUM('PACC-2015'!$E611:$H611)</f>
        <v>100</v>
      </c>
      <c r="J611" s="32">
        <v>30</v>
      </c>
      <c r="K611" s="32">
        <f>+I611*J611</f>
        <v>3000</v>
      </c>
      <c r="L611" s="32"/>
      <c r="M611" s="39"/>
      <c r="N611" s="44"/>
      <c r="O611" s="32"/>
      <c r="P611" s="30"/>
    </row>
    <row r="612" spans="2:16" ht="18">
      <c r="B612" s="23" t="s">
        <v>208</v>
      </c>
      <c r="C612" s="51" t="s">
        <v>430</v>
      </c>
      <c r="D612" s="23" t="s">
        <v>382</v>
      </c>
      <c r="E612" s="6">
        <v>20</v>
      </c>
      <c r="F612" s="6">
        <v>20</v>
      </c>
      <c r="G612" s="6">
        <v>20</v>
      </c>
      <c r="H612" s="6">
        <v>20</v>
      </c>
      <c r="I612" s="7">
        <f>SUM('PACC-2015'!$E612:$H612)</f>
        <v>80</v>
      </c>
      <c r="J612" s="8">
        <v>85</v>
      </c>
      <c r="K612" s="8">
        <f t="shared" si="27"/>
        <v>6800</v>
      </c>
      <c r="L612" s="8"/>
      <c r="M612" s="37"/>
      <c r="N612" s="28"/>
      <c r="O612" s="8"/>
      <c r="P612" s="6"/>
    </row>
    <row r="613" spans="2:16" ht="18">
      <c r="B613" s="23" t="s">
        <v>208</v>
      </c>
      <c r="C613" s="51" t="s">
        <v>431</v>
      </c>
      <c r="D613" s="23" t="s">
        <v>432</v>
      </c>
      <c r="E613" s="6">
        <v>3</v>
      </c>
      <c r="F613" s="6">
        <v>3</v>
      </c>
      <c r="G613" s="6">
        <v>3</v>
      </c>
      <c r="H613" s="6"/>
      <c r="I613" s="7">
        <f>SUM('PACC-2015'!$E613:$H613)</f>
        <v>9</v>
      </c>
      <c r="J613" s="8">
        <v>1300</v>
      </c>
      <c r="K613" s="8">
        <f t="shared" si="27"/>
        <v>11700</v>
      </c>
      <c r="L613" s="8"/>
      <c r="M613" s="37"/>
      <c r="N613" s="28"/>
      <c r="O613" s="8"/>
      <c r="P613" s="6"/>
    </row>
    <row r="614" spans="2:16" ht="18">
      <c r="B614" s="26" t="s">
        <v>208</v>
      </c>
      <c r="C614" s="51" t="s">
        <v>434</v>
      </c>
      <c r="D614" s="23" t="s">
        <v>435</v>
      </c>
      <c r="E614" s="6">
        <v>30</v>
      </c>
      <c r="F614" s="6">
        <v>30</v>
      </c>
      <c r="G614" s="6">
        <v>30</v>
      </c>
      <c r="H614" s="6">
        <v>30</v>
      </c>
      <c r="I614" s="7">
        <f>SUM('PACC-2015'!$E614:$H614)</f>
        <v>120</v>
      </c>
      <c r="J614" s="8">
        <v>75</v>
      </c>
      <c r="K614" s="8">
        <f t="shared" si="27"/>
        <v>9000</v>
      </c>
      <c r="L614" s="8"/>
      <c r="M614" s="37"/>
      <c r="N614" s="28"/>
      <c r="O614" s="8"/>
      <c r="P614" s="6"/>
    </row>
    <row r="615" spans="2:16" ht="18">
      <c r="B615" s="42" t="s">
        <v>208</v>
      </c>
      <c r="C615" s="52" t="s">
        <v>537</v>
      </c>
      <c r="D615" s="33" t="s">
        <v>379</v>
      </c>
      <c r="E615" s="33">
        <v>10</v>
      </c>
      <c r="F615" s="33">
        <v>10</v>
      </c>
      <c r="G615" s="33">
        <v>10</v>
      </c>
      <c r="H615" s="33">
        <v>10</v>
      </c>
      <c r="I615" s="31">
        <f>SUM('PACC-2015'!$E615:$H615)</f>
        <v>40</v>
      </c>
      <c r="J615" s="32">
        <v>200</v>
      </c>
      <c r="K615" s="32">
        <f>+I615*J615</f>
        <v>8000</v>
      </c>
      <c r="L615" s="34"/>
      <c r="M615" s="37"/>
      <c r="N615" s="28"/>
      <c r="O615" s="32"/>
      <c r="P615" s="30"/>
    </row>
    <row r="616" spans="2:16" ht="18">
      <c r="B616" s="42" t="s">
        <v>208</v>
      </c>
      <c r="C616" s="52" t="s">
        <v>817</v>
      </c>
      <c r="D616" s="33" t="s">
        <v>379</v>
      </c>
      <c r="E616" s="33">
        <v>2</v>
      </c>
      <c r="F616" s="33">
        <v>2</v>
      </c>
      <c r="G616" s="33">
        <v>2</v>
      </c>
      <c r="H616" s="33">
        <v>4</v>
      </c>
      <c r="I616" s="31">
        <f>SUM('PACC-2015'!$E616:$H616)</f>
        <v>10</v>
      </c>
      <c r="J616" s="32">
        <v>280</v>
      </c>
      <c r="K616" s="32">
        <f>+I616*J616</f>
        <v>2800</v>
      </c>
      <c r="L616" s="34"/>
      <c r="M616" s="39"/>
      <c r="N616" s="44"/>
      <c r="O616" s="32"/>
      <c r="P616" s="30"/>
    </row>
    <row r="617" spans="2:16" ht="18">
      <c r="B617" s="42" t="s">
        <v>208</v>
      </c>
      <c r="C617" s="52" t="s">
        <v>816</v>
      </c>
      <c r="D617" s="33" t="s">
        <v>379</v>
      </c>
      <c r="E617" s="33">
        <v>5</v>
      </c>
      <c r="F617" s="33">
        <v>5</v>
      </c>
      <c r="G617" s="33">
        <v>5</v>
      </c>
      <c r="H617" s="33">
        <v>5</v>
      </c>
      <c r="I617" s="31">
        <f>SUM('PACC-2015'!$E617:$H617)</f>
        <v>20</v>
      </c>
      <c r="J617" s="32">
        <v>250</v>
      </c>
      <c r="K617" s="32">
        <f>+I617*J617</f>
        <v>5000</v>
      </c>
      <c r="L617" s="34"/>
      <c r="M617" s="39"/>
      <c r="N617" s="44"/>
      <c r="O617" s="32"/>
      <c r="P617" s="30"/>
    </row>
    <row r="618" spans="2:16" ht="18">
      <c r="B618" s="23" t="s">
        <v>208</v>
      </c>
      <c r="C618" s="51" t="s">
        <v>483</v>
      </c>
      <c r="D618" s="23" t="s">
        <v>379</v>
      </c>
      <c r="E618" s="23">
        <v>10</v>
      </c>
      <c r="F618" s="23">
        <v>10</v>
      </c>
      <c r="G618" s="23">
        <v>10</v>
      </c>
      <c r="H618" s="23">
        <v>10</v>
      </c>
      <c r="I618" s="24">
        <f>SUM('PACC-2015'!$E618:$H618)</f>
        <v>40</v>
      </c>
      <c r="J618" s="25">
        <v>180</v>
      </c>
      <c r="K618" s="25">
        <f t="shared" si="27"/>
        <v>7200</v>
      </c>
      <c r="L618" s="25">
        <f>SUM(K601:K618)</f>
        <v>312550</v>
      </c>
      <c r="M618" s="37" t="s">
        <v>17</v>
      </c>
      <c r="N618" s="28" t="s">
        <v>380</v>
      </c>
      <c r="O618" s="25"/>
      <c r="P618" s="23"/>
    </row>
    <row r="619" spans="2:16" ht="18">
      <c r="B619" s="45" t="s">
        <v>212</v>
      </c>
      <c r="C619" s="51" t="s">
        <v>966</v>
      </c>
      <c r="D619" s="45" t="s">
        <v>379</v>
      </c>
      <c r="E619" s="45"/>
      <c r="F619" s="45"/>
      <c r="G619" s="45">
        <v>21</v>
      </c>
      <c r="H619" s="45"/>
      <c r="I619" s="31">
        <f>SUM('PACC-2015'!$E619:$H619)</f>
        <v>21</v>
      </c>
      <c r="J619" s="46">
        <v>1000</v>
      </c>
      <c r="K619" s="46">
        <f t="shared" si="27"/>
        <v>21000</v>
      </c>
      <c r="L619" s="46">
        <f>SUM(K619)</f>
        <v>21000</v>
      </c>
      <c r="M619" s="39" t="s">
        <v>18</v>
      </c>
      <c r="N619" s="44" t="s">
        <v>380</v>
      </c>
      <c r="O619" s="46"/>
      <c r="P619" s="45"/>
    </row>
    <row r="620" spans="2:16" ht="18">
      <c r="B620" s="30" t="s">
        <v>227</v>
      </c>
      <c r="C620" s="51" t="s">
        <v>775</v>
      </c>
      <c r="D620" s="30" t="s">
        <v>776</v>
      </c>
      <c r="E620" s="30">
        <v>6</v>
      </c>
      <c r="F620" s="30">
        <v>6</v>
      </c>
      <c r="G620" s="30">
        <v>6</v>
      </c>
      <c r="H620" s="30">
        <v>6</v>
      </c>
      <c r="I620" s="31">
        <f>SUM('PACC-2015'!$E620:$H620)</f>
        <v>24</v>
      </c>
      <c r="J620" s="32">
        <v>950</v>
      </c>
      <c r="K620" s="32">
        <f t="shared" si="27"/>
        <v>22800</v>
      </c>
      <c r="L620" s="32">
        <f>SUM(K620)</f>
        <v>22800</v>
      </c>
      <c r="M620" s="39" t="s">
        <v>18</v>
      </c>
      <c r="N620" s="40" t="s">
        <v>380</v>
      </c>
      <c r="O620" s="32"/>
      <c r="P620" s="30"/>
    </row>
    <row r="621" spans="2:16" ht="18">
      <c r="B621" s="30" t="s">
        <v>228</v>
      </c>
      <c r="C621" s="51" t="s">
        <v>772</v>
      </c>
      <c r="D621" s="30" t="s">
        <v>773</v>
      </c>
      <c r="E621" s="30">
        <v>28</v>
      </c>
      <c r="F621" s="30">
        <v>28</v>
      </c>
      <c r="G621" s="30">
        <v>28</v>
      </c>
      <c r="H621" s="30">
        <v>28</v>
      </c>
      <c r="I621" s="31">
        <f>SUM('PACC-2015'!$E621:$H621)</f>
        <v>112</v>
      </c>
      <c r="J621" s="32">
        <v>450</v>
      </c>
      <c r="K621" s="32">
        <f>+I621*J621</f>
        <v>50400</v>
      </c>
      <c r="L621" s="32">
        <f>K621</f>
        <v>50400</v>
      </c>
      <c r="M621" s="39" t="s">
        <v>18</v>
      </c>
      <c r="N621" s="40" t="s">
        <v>380</v>
      </c>
      <c r="O621" s="32"/>
      <c r="P621" s="30"/>
    </row>
    <row r="622" spans="2:16" ht="18">
      <c r="B622" s="6" t="s">
        <v>229</v>
      </c>
      <c r="C622" s="51" t="s">
        <v>457</v>
      </c>
      <c r="D622" s="23" t="s">
        <v>458</v>
      </c>
      <c r="E622" s="6">
        <v>1500</v>
      </c>
      <c r="F622" s="6">
        <v>1500</v>
      </c>
      <c r="G622" s="6">
        <v>1500</v>
      </c>
      <c r="H622" s="6">
        <v>1500</v>
      </c>
      <c r="I622" s="7">
        <f>SUM('PACC-2015'!$E622:$H622)</f>
        <v>6000</v>
      </c>
      <c r="J622" s="8">
        <v>25</v>
      </c>
      <c r="K622" s="8">
        <f t="shared" si="27"/>
        <v>150000</v>
      </c>
      <c r="L622" s="8"/>
      <c r="M622" s="37"/>
      <c r="N622" s="28"/>
      <c r="O622" s="32"/>
      <c r="P622" s="30"/>
    </row>
    <row r="623" spans="2:16" ht="18">
      <c r="B623" s="30" t="s">
        <v>229</v>
      </c>
      <c r="C623" s="51" t="s">
        <v>779</v>
      </c>
      <c r="D623" s="30" t="s">
        <v>780</v>
      </c>
      <c r="E623" s="30">
        <v>3</v>
      </c>
      <c r="F623" s="30">
        <v>3</v>
      </c>
      <c r="G623" s="30">
        <v>3</v>
      </c>
      <c r="H623" s="30">
        <v>3</v>
      </c>
      <c r="I623" s="31">
        <f>SUM('PACC-2015'!$E623:$H623)</f>
        <v>12</v>
      </c>
      <c r="J623" s="32">
        <v>350</v>
      </c>
      <c r="K623" s="32">
        <f>+I623*J623</f>
        <v>4200</v>
      </c>
      <c r="L623" s="32"/>
      <c r="M623" s="39"/>
      <c r="N623" s="40"/>
      <c r="O623" s="32"/>
      <c r="P623" s="30"/>
    </row>
    <row r="624" spans="2:16" ht="18">
      <c r="B624" s="30" t="s">
        <v>229</v>
      </c>
      <c r="C624" s="51" t="s">
        <v>777</v>
      </c>
      <c r="D624" s="30" t="s">
        <v>778</v>
      </c>
      <c r="E624" s="30">
        <v>8</v>
      </c>
      <c r="F624" s="30">
        <v>8</v>
      </c>
      <c r="G624" s="30">
        <v>8</v>
      </c>
      <c r="H624" s="30">
        <v>8</v>
      </c>
      <c r="I624" s="31">
        <f>SUM('PACC-2015'!$E624:$H624)</f>
        <v>32</v>
      </c>
      <c r="J624" s="32">
        <v>450</v>
      </c>
      <c r="K624" s="32">
        <f>+I624*J624</f>
        <v>14400</v>
      </c>
      <c r="L624" s="32">
        <f>SUM(K622:K624)</f>
        <v>168600</v>
      </c>
      <c r="M624" s="39" t="s">
        <v>17</v>
      </c>
      <c r="N624" s="40" t="s">
        <v>380</v>
      </c>
      <c r="O624" s="32"/>
      <c r="P624" s="30"/>
    </row>
    <row r="625" spans="2:16" ht="18">
      <c r="B625" s="30" t="s">
        <v>230</v>
      </c>
      <c r="C625" s="51" t="s">
        <v>782</v>
      </c>
      <c r="D625" s="45" t="s">
        <v>566</v>
      </c>
      <c r="E625" s="30">
        <v>6</v>
      </c>
      <c r="F625" s="30">
        <v>6</v>
      </c>
      <c r="G625" s="30">
        <v>6</v>
      </c>
      <c r="H625" s="30">
        <v>6</v>
      </c>
      <c r="I625" s="31">
        <f>SUM('PACC-2015'!$E625:$H625)</f>
        <v>24</v>
      </c>
      <c r="J625" s="32">
        <v>250</v>
      </c>
      <c r="K625" s="32">
        <f>+I625*J625</f>
        <v>6000</v>
      </c>
      <c r="L625" s="32">
        <f>SUM(K625)</f>
        <v>6000</v>
      </c>
      <c r="M625" s="39" t="s">
        <v>18</v>
      </c>
      <c r="N625" s="40" t="s">
        <v>380</v>
      </c>
      <c r="O625" s="32"/>
      <c r="P625" s="30"/>
    </row>
    <row r="626" spans="2:16" ht="18">
      <c r="B626" s="30" t="s">
        <v>231</v>
      </c>
      <c r="C626" s="51" t="s">
        <v>785</v>
      </c>
      <c r="D626" s="30" t="s">
        <v>786</v>
      </c>
      <c r="E626" s="30">
        <v>250</v>
      </c>
      <c r="F626" s="30">
        <v>250</v>
      </c>
      <c r="G626" s="30">
        <v>250</v>
      </c>
      <c r="H626" s="30">
        <v>250</v>
      </c>
      <c r="I626" s="31">
        <f>SUM('PACC-2015'!$E626:$H626)</f>
        <v>1000</v>
      </c>
      <c r="J626" s="32">
        <v>80</v>
      </c>
      <c r="K626" s="32">
        <f>+I626*J626</f>
        <v>80000</v>
      </c>
      <c r="L626" s="32">
        <f>SUM(K626)</f>
        <v>80000</v>
      </c>
      <c r="M626" s="39" t="s">
        <v>18</v>
      </c>
      <c r="N626" s="40" t="s">
        <v>380</v>
      </c>
      <c r="O626" s="32"/>
      <c r="P626" s="30"/>
    </row>
    <row r="627" spans="2:16" ht="18">
      <c r="B627" s="6" t="s">
        <v>233</v>
      </c>
      <c r="C627" s="51" t="s">
        <v>459</v>
      </c>
      <c r="D627" s="23" t="s">
        <v>657</v>
      </c>
      <c r="E627" s="6">
        <v>9</v>
      </c>
      <c r="F627" s="6">
        <v>9</v>
      </c>
      <c r="G627" s="6">
        <v>9</v>
      </c>
      <c r="H627" s="6">
        <v>9</v>
      </c>
      <c r="I627" s="7">
        <f>SUM('PACC-2015'!$E627:$H627)</f>
        <v>36</v>
      </c>
      <c r="J627" s="8">
        <v>300</v>
      </c>
      <c r="K627" s="8">
        <f t="shared" si="27"/>
        <v>10800</v>
      </c>
      <c r="L627" s="8"/>
      <c r="M627" s="37"/>
      <c r="N627" s="28"/>
      <c r="O627" s="32"/>
      <c r="P627" s="30"/>
    </row>
    <row r="628" spans="2:16" ht="18">
      <c r="B628" s="30" t="s">
        <v>233</v>
      </c>
      <c r="C628" s="51" t="s">
        <v>784</v>
      </c>
      <c r="D628" s="30" t="s">
        <v>566</v>
      </c>
      <c r="E628" s="30">
        <v>3</v>
      </c>
      <c r="F628" s="30">
        <v>3</v>
      </c>
      <c r="G628" s="30">
        <v>3</v>
      </c>
      <c r="H628" s="30">
        <v>3</v>
      </c>
      <c r="I628" s="31">
        <f>SUM('PACC-2015'!$E628:$H628)</f>
        <v>12</v>
      </c>
      <c r="J628" s="32">
        <v>425</v>
      </c>
      <c r="K628" s="32">
        <f>+I628*J628</f>
        <v>5100</v>
      </c>
      <c r="L628" s="32"/>
      <c r="M628" s="39"/>
      <c r="N628" s="40"/>
      <c r="O628" s="32"/>
      <c r="P628" s="30"/>
    </row>
    <row r="629" spans="2:16" ht="18">
      <c r="B629" s="30" t="s">
        <v>233</v>
      </c>
      <c r="C629" s="51" t="s">
        <v>781</v>
      </c>
      <c r="D629" s="30" t="s">
        <v>774</v>
      </c>
      <c r="E629" s="30">
        <v>30</v>
      </c>
      <c r="F629" s="30">
        <v>30</v>
      </c>
      <c r="G629" s="30">
        <v>30</v>
      </c>
      <c r="H629" s="30">
        <v>30</v>
      </c>
      <c r="I629" s="31">
        <f>SUM('PACC-2015'!$E629:$H629)</f>
        <v>120</v>
      </c>
      <c r="J629" s="32">
        <v>60</v>
      </c>
      <c r="K629" s="32">
        <f>+I629*J629</f>
        <v>7200</v>
      </c>
      <c r="L629" s="32"/>
      <c r="M629" s="39"/>
      <c r="N629" s="40"/>
      <c r="O629" s="32"/>
      <c r="P629" s="30"/>
    </row>
    <row r="630" spans="2:16" ht="18">
      <c r="B630" s="23" t="s">
        <v>233</v>
      </c>
      <c r="C630" s="51" t="s">
        <v>460</v>
      </c>
      <c r="D630" s="30" t="s">
        <v>461</v>
      </c>
      <c r="E630" s="30">
        <v>1100</v>
      </c>
      <c r="F630" s="30">
        <v>1100</v>
      </c>
      <c r="G630" s="30">
        <v>1100</v>
      </c>
      <c r="H630" s="30">
        <v>1100</v>
      </c>
      <c r="I630" s="31">
        <f>SUM('PACC-2015'!$E630:$H630)</f>
        <v>4400</v>
      </c>
      <c r="J630" s="32">
        <v>60</v>
      </c>
      <c r="K630" s="32">
        <f t="shared" si="27"/>
        <v>264000</v>
      </c>
      <c r="L630" s="32">
        <f>SUM(K627:K630)</f>
        <v>287100</v>
      </c>
      <c r="M630" s="37" t="s">
        <v>17</v>
      </c>
      <c r="N630" s="28" t="s">
        <v>380</v>
      </c>
      <c r="O630" s="32"/>
      <c r="P630" s="30"/>
    </row>
    <row r="631" spans="2:16" ht="18">
      <c r="B631" s="30" t="s">
        <v>235</v>
      </c>
      <c r="C631" s="51" t="s">
        <v>770</v>
      </c>
      <c r="D631" s="30" t="s">
        <v>771</v>
      </c>
      <c r="E631" s="30">
        <v>18</v>
      </c>
      <c r="F631" s="30">
        <v>18</v>
      </c>
      <c r="G631" s="30">
        <v>18</v>
      </c>
      <c r="H631" s="30">
        <v>18</v>
      </c>
      <c r="I631" s="31">
        <f>SUM('PACC-2015'!$E631:$H631)</f>
        <v>72</v>
      </c>
      <c r="J631" s="32">
        <v>350</v>
      </c>
      <c r="K631" s="32">
        <f t="shared" si="27"/>
        <v>25200</v>
      </c>
      <c r="L631" s="32">
        <f>K631</f>
        <v>25200</v>
      </c>
      <c r="M631" s="39" t="s">
        <v>18</v>
      </c>
      <c r="N631" s="40" t="s">
        <v>380</v>
      </c>
      <c r="O631" s="32"/>
      <c r="P631" s="30"/>
    </row>
    <row r="632" spans="2:16" ht="18">
      <c r="B632" s="23" t="s">
        <v>253</v>
      </c>
      <c r="C632" s="51" t="s">
        <v>731</v>
      </c>
      <c r="D632" s="30" t="s">
        <v>379</v>
      </c>
      <c r="E632" s="30">
        <v>3</v>
      </c>
      <c r="F632" s="30">
        <v>3</v>
      </c>
      <c r="G632" s="30">
        <v>2</v>
      </c>
      <c r="H632" s="30">
        <v>3</v>
      </c>
      <c r="I632" s="31">
        <f>SUM('PACC-2015'!$E632:$H632)</f>
        <v>11</v>
      </c>
      <c r="J632" s="47">
        <v>42000</v>
      </c>
      <c r="K632" s="32">
        <f>+I632*J632</f>
        <v>462000</v>
      </c>
      <c r="L632" s="32"/>
      <c r="M632" s="39"/>
      <c r="N632" s="40"/>
      <c r="O632" s="32"/>
      <c r="P632" s="30"/>
    </row>
    <row r="633" spans="2:16" ht="18">
      <c r="B633" s="45" t="s">
        <v>253</v>
      </c>
      <c r="C633" s="51" t="s">
        <v>1167</v>
      </c>
      <c r="D633" s="45" t="s">
        <v>379</v>
      </c>
      <c r="E633" s="45"/>
      <c r="F633" s="45">
        <v>1</v>
      </c>
      <c r="G633" s="45"/>
      <c r="H633" s="45"/>
      <c r="I633" s="31">
        <f>SUM('PACC-2015'!$E633:$H633)</f>
        <v>1</v>
      </c>
      <c r="J633" s="47">
        <v>48000</v>
      </c>
      <c r="K633" s="46">
        <f>+I633*J633</f>
        <v>48000</v>
      </c>
      <c r="L633" s="46"/>
      <c r="M633" s="39"/>
      <c r="N633" s="44"/>
      <c r="O633" s="46"/>
      <c r="P633" s="45"/>
    </row>
    <row r="634" spans="2:16" ht="18">
      <c r="B634" s="45" t="s">
        <v>253</v>
      </c>
      <c r="C634" s="51" t="s">
        <v>1169</v>
      </c>
      <c r="D634" s="45" t="s">
        <v>379</v>
      </c>
      <c r="E634" s="45"/>
      <c r="F634" s="45"/>
      <c r="G634" s="45">
        <v>5</v>
      </c>
      <c r="H634" s="45"/>
      <c r="I634" s="31">
        <f>SUM('PACC-2015'!$E634:$H634)</f>
        <v>5</v>
      </c>
      <c r="J634" s="47">
        <v>60000</v>
      </c>
      <c r="K634" s="46">
        <f>+I634*J634</f>
        <v>300000</v>
      </c>
      <c r="L634" s="46"/>
      <c r="M634" s="39"/>
      <c r="N634" s="44"/>
      <c r="O634" s="46"/>
      <c r="P634" s="45"/>
    </row>
    <row r="635" spans="2:16" ht="18">
      <c r="B635" s="45" t="s">
        <v>253</v>
      </c>
      <c r="C635" s="51" t="s">
        <v>1168</v>
      </c>
      <c r="D635" s="45" t="s">
        <v>379</v>
      </c>
      <c r="E635" s="45"/>
      <c r="F635" s="45">
        <v>1</v>
      </c>
      <c r="G635" s="45"/>
      <c r="H635" s="45"/>
      <c r="I635" s="31">
        <f>SUM('PACC-2015'!$E635:$H635)</f>
        <v>1</v>
      </c>
      <c r="J635" s="47">
        <v>42000</v>
      </c>
      <c r="K635" s="46">
        <f>+I635*J635</f>
        <v>42000</v>
      </c>
      <c r="L635" s="46"/>
      <c r="M635" s="39"/>
      <c r="N635" s="44"/>
      <c r="O635" s="46"/>
      <c r="P635" s="45"/>
    </row>
    <row r="636" spans="2:16" ht="18">
      <c r="B636" s="45" t="s">
        <v>253</v>
      </c>
      <c r="C636" s="51" t="s">
        <v>1170</v>
      </c>
      <c r="D636" s="45" t="s">
        <v>379</v>
      </c>
      <c r="E636" s="45"/>
      <c r="F636" s="45"/>
      <c r="G636" s="45">
        <v>2</v>
      </c>
      <c r="H636" s="45"/>
      <c r="I636" s="31">
        <f>SUM('PACC-2015'!$E636:$H636)</f>
        <v>2</v>
      </c>
      <c r="J636" s="47">
        <v>75000</v>
      </c>
      <c r="K636" s="46">
        <f>+I636*J636</f>
        <v>150000</v>
      </c>
      <c r="L636" s="46"/>
      <c r="M636" s="39"/>
      <c r="N636" s="44"/>
      <c r="O636" s="46"/>
      <c r="P636" s="45"/>
    </row>
    <row r="637" spans="2:16" ht="18">
      <c r="B637" s="23" t="s">
        <v>253</v>
      </c>
      <c r="C637" s="51" t="s">
        <v>743</v>
      </c>
      <c r="D637" s="30" t="s">
        <v>379</v>
      </c>
      <c r="E637" s="30"/>
      <c r="F637" s="30">
        <v>1</v>
      </c>
      <c r="G637" s="30"/>
      <c r="H637" s="30"/>
      <c r="I637" s="31">
        <f>SUM('PACC-2015'!$E637:$H637)</f>
        <v>1</v>
      </c>
      <c r="J637" s="32">
        <v>54000</v>
      </c>
      <c r="K637" s="32">
        <f t="shared" si="27"/>
        <v>54000</v>
      </c>
      <c r="L637" s="32"/>
      <c r="M637" s="37"/>
      <c r="N637" s="28"/>
      <c r="O637" s="32"/>
      <c r="P637" s="30"/>
    </row>
    <row r="638" spans="2:16" ht="18">
      <c r="B638" s="30" t="s">
        <v>253</v>
      </c>
      <c r="C638" s="51" t="s">
        <v>751</v>
      </c>
      <c r="D638" s="30" t="s">
        <v>379</v>
      </c>
      <c r="E638" s="30">
        <v>1</v>
      </c>
      <c r="F638" s="30">
        <v>1</v>
      </c>
      <c r="G638" s="30"/>
      <c r="H638" s="30"/>
      <c r="I638" s="31">
        <f>SUM('PACC-2015'!$E638:$H638)</f>
        <v>2</v>
      </c>
      <c r="J638" s="32">
        <v>10500</v>
      </c>
      <c r="K638" s="32">
        <f>+I638*J638</f>
        <v>21000</v>
      </c>
      <c r="L638" s="32"/>
      <c r="M638" s="39"/>
      <c r="N638" s="40"/>
      <c r="O638" s="32"/>
      <c r="P638" s="30"/>
    </row>
    <row r="639" spans="2:16" ht="18">
      <c r="B639" s="23" t="s">
        <v>253</v>
      </c>
      <c r="C639" s="51" t="s">
        <v>745</v>
      </c>
      <c r="D639" s="23" t="s">
        <v>379</v>
      </c>
      <c r="E639" s="23">
        <v>1</v>
      </c>
      <c r="F639" s="23">
        <v>1</v>
      </c>
      <c r="G639" s="23">
        <v>1</v>
      </c>
      <c r="H639" s="23">
        <v>1</v>
      </c>
      <c r="I639" s="24">
        <f>SUM('PACC-2015'!$E639:$H639)</f>
        <v>4</v>
      </c>
      <c r="J639" s="25">
        <v>5500</v>
      </c>
      <c r="K639" s="25">
        <f t="shared" si="27"/>
        <v>22000</v>
      </c>
      <c r="L639" s="25"/>
      <c r="M639" s="37"/>
      <c r="N639" s="28"/>
      <c r="O639" s="32"/>
      <c r="P639" s="30"/>
    </row>
    <row r="640" spans="2:16" ht="18">
      <c r="B640" s="23" t="s">
        <v>253</v>
      </c>
      <c r="C640" s="51" t="s">
        <v>480</v>
      </c>
      <c r="D640" s="30" t="s">
        <v>379</v>
      </c>
      <c r="E640" s="30"/>
      <c r="F640" s="30">
        <v>1</v>
      </c>
      <c r="G640" s="30">
        <v>1</v>
      </c>
      <c r="H640" s="30"/>
      <c r="I640" s="31">
        <f>SUM('PACC-2015'!$E640:$H640)</f>
        <v>2</v>
      </c>
      <c r="J640" s="32">
        <v>3500</v>
      </c>
      <c r="K640" s="32">
        <f t="shared" si="27"/>
        <v>7000</v>
      </c>
      <c r="L640" s="32"/>
      <c r="M640" s="37"/>
      <c r="N640" s="28"/>
      <c r="O640" s="32"/>
      <c r="P640" s="30"/>
    </row>
    <row r="641" spans="2:16" ht="18">
      <c r="B641" s="30" t="s">
        <v>253</v>
      </c>
      <c r="C641" s="51" t="s">
        <v>744</v>
      </c>
      <c r="D641" s="30" t="s">
        <v>379</v>
      </c>
      <c r="E641" s="30"/>
      <c r="F641" s="30">
        <v>1</v>
      </c>
      <c r="G641" s="30"/>
      <c r="H641" s="30"/>
      <c r="I641" s="31">
        <f>SUM('PACC-2015'!$E641:$H641)</f>
        <v>1</v>
      </c>
      <c r="J641" s="32">
        <v>12000</v>
      </c>
      <c r="K641" s="32">
        <f>+I641*J641</f>
        <v>12000</v>
      </c>
      <c r="L641" s="32"/>
      <c r="M641" s="39"/>
      <c r="N641" s="44"/>
      <c r="O641" s="32"/>
      <c r="P641" s="30"/>
    </row>
    <row r="642" spans="2:16" ht="18">
      <c r="B642" s="30" t="s">
        <v>253</v>
      </c>
      <c r="C642" s="51" t="s">
        <v>846</v>
      </c>
      <c r="D642" s="30" t="s">
        <v>379</v>
      </c>
      <c r="E642" s="30"/>
      <c r="F642" s="30">
        <v>1</v>
      </c>
      <c r="G642" s="30"/>
      <c r="H642" s="30"/>
      <c r="I642" s="31">
        <f>SUM('PACC-2015'!$E642:$H642)</f>
        <v>1</v>
      </c>
      <c r="J642" s="32">
        <v>2500</v>
      </c>
      <c r="K642" s="32">
        <f>+I642*J642</f>
        <v>2500</v>
      </c>
      <c r="L642" s="32"/>
      <c r="M642" s="39"/>
      <c r="N642" s="44"/>
      <c r="O642" s="32"/>
      <c r="P642" s="30"/>
    </row>
    <row r="643" spans="2:16" ht="18">
      <c r="B643" s="23" t="s">
        <v>253</v>
      </c>
      <c r="C643" s="51" t="s">
        <v>624</v>
      </c>
      <c r="D643" s="30" t="s">
        <v>379</v>
      </c>
      <c r="E643" s="30"/>
      <c r="F643" s="30">
        <v>1</v>
      </c>
      <c r="G643" s="30">
        <v>1</v>
      </c>
      <c r="H643" s="30"/>
      <c r="I643" s="31">
        <f>SUM('PACC-2015'!$E643:$H643)</f>
        <v>2</v>
      </c>
      <c r="J643" s="32">
        <v>3000</v>
      </c>
      <c r="K643" s="32">
        <f t="shared" si="27"/>
        <v>6000</v>
      </c>
      <c r="L643" s="32"/>
      <c r="M643" s="37"/>
      <c r="N643" s="28"/>
      <c r="O643" s="32"/>
      <c r="P643" s="30"/>
    </row>
    <row r="644" spans="2:16" ht="18">
      <c r="B644" s="23" t="s">
        <v>253</v>
      </c>
      <c r="C644" s="51" t="s">
        <v>496</v>
      </c>
      <c r="D644" s="23" t="s">
        <v>379</v>
      </c>
      <c r="E644" s="23">
        <v>1</v>
      </c>
      <c r="F644" s="23">
        <v>1</v>
      </c>
      <c r="G644" s="23"/>
      <c r="H644" s="23"/>
      <c r="I644" s="24">
        <f>SUM('PACC-2015'!$E644:$H644)</f>
        <v>2</v>
      </c>
      <c r="J644" s="25">
        <v>6000</v>
      </c>
      <c r="K644" s="25">
        <f t="shared" si="27"/>
        <v>12000</v>
      </c>
      <c r="L644" s="25"/>
      <c r="M644" s="37"/>
      <c r="N644" s="28"/>
      <c r="O644" s="32"/>
      <c r="P644" s="30"/>
    </row>
    <row r="645" spans="2:16" ht="18">
      <c r="B645" s="23" t="s">
        <v>253</v>
      </c>
      <c r="C645" s="51" t="s">
        <v>541</v>
      </c>
      <c r="D645" s="30" t="s">
        <v>379</v>
      </c>
      <c r="E645" s="30">
        <v>1</v>
      </c>
      <c r="F645" s="30">
        <v>1</v>
      </c>
      <c r="G645" s="30"/>
      <c r="H645" s="30"/>
      <c r="I645" s="31">
        <f>SUM('PACC-2015'!$E645:$H645)</f>
        <v>2</v>
      </c>
      <c r="J645" s="32">
        <v>2900</v>
      </c>
      <c r="K645" s="32">
        <f t="shared" si="27"/>
        <v>5800</v>
      </c>
      <c r="L645" s="32"/>
      <c r="M645" s="37"/>
      <c r="N645" s="28"/>
      <c r="O645" s="32"/>
      <c r="P645" s="30"/>
    </row>
    <row r="646" spans="2:16" ht="18">
      <c r="B646" s="23" t="s">
        <v>253</v>
      </c>
      <c r="C646" s="51" t="s">
        <v>540</v>
      </c>
      <c r="D646" s="30" t="s">
        <v>379</v>
      </c>
      <c r="E646" s="30">
        <v>1</v>
      </c>
      <c r="F646" s="30"/>
      <c r="G646" s="30"/>
      <c r="H646" s="30"/>
      <c r="I646" s="31">
        <f>SUM('PACC-2015'!$E646:$H646)</f>
        <v>1</v>
      </c>
      <c r="J646" s="32">
        <v>3500</v>
      </c>
      <c r="K646" s="32">
        <f t="shared" si="27"/>
        <v>3500</v>
      </c>
      <c r="L646" s="32">
        <f>SUM(K632:K646)</f>
        <v>1147800</v>
      </c>
      <c r="M646" s="37" t="s">
        <v>20</v>
      </c>
      <c r="N646" s="28" t="s">
        <v>380</v>
      </c>
      <c r="O646" s="32"/>
      <c r="P646" s="30"/>
    </row>
    <row r="647" spans="2:16" ht="18">
      <c r="B647" s="23" t="s">
        <v>254</v>
      </c>
      <c r="C647" s="52" t="s">
        <v>536</v>
      </c>
      <c r="D647" s="33" t="s">
        <v>379</v>
      </c>
      <c r="E647" s="33">
        <v>10</v>
      </c>
      <c r="F647" s="33">
        <v>10</v>
      </c>
      <c r="G647" s="33">
        <v>10</v>
      </c>
      <c r="H647" s="33">
        <v>10</v>
      </c>
      <c r="I647" s="31">
        <f>SUM('PACC-2015'!$E647:$H647)</f>
        <v>40</v>
      </c>
      <c r="J647" s="32">
        <v>85</v>
      </c>
      <c r="K647" s="32">
        <f t="shared" si="27"/>
        <v>3400</v>
      </c>
      <c r="L647" s="34"/>
      <c r="M647" s="37"/>
      <c r="N647" s="28"/>
      <c r="O647" s="32"/>
      <c r="P647" s="30"/>
    </row>
    <row r="648" spans="2:16" ht="18">
      <c r="B648" s="30" t="s">
        <v>254</v>
      </c>
      <c r="C648" s="52" t="s">
        <v>844</v>
      </c>
      <c r="D648" s="33" t="s">
        <v>379</v>
      </c>
      <c r="E648" s="33">
        <v>10</v>
      </c>
      <c r="F648" s="33">
        <v>10</v>
      </c>
      <c r="G648" s="33">
        <v>10</v>
      </c>
      <c r="H648" s="33">
        <v>10</v>
      </c>
      <c r="I648" s="31">
        <f>SUM('PACC-2015'!$E648:$H648)</f>
        <v>40</v>
      </c>
      <c r="J648" s="32">
        <v>90</v>
      </c>
      <c r="K648" s="32">
        <f>+I648*J648</f>
        <v>3600</v>
      </c>
      <c r="L648" s="34"/>
      <c r="M648" s="39"/>
      <c r="N648" s="44"/>
      <c r="O648" s="32"/>
      <c r="P648" s="30"/>
    </row>
    <row r="649" spans="2:16" ht="18">
      <c r="B649" s="23" t="s">
        <v>254</v>
      </c>
      <c r="C649" s="52" t="s">
        <v>746</v>
      </c>
      <c r="D649" s="33" t="s">
        <v>379</v>
      </c>
      <c r="E649" s="33">
        <v>10</v>
      </c>
      <c r="F649" s="33">
        <v>10</v>
      </c>
      <c r="G649" s="33">
        <v>10</v>
      </c>
      <c r="H649" s="33">
        <v>10</v>
      </c>
      <c r="I649" s="31">
        <f>SUM('PACC-2015'!$E649:$H649)</f>
        <v>40</v>
      </c>
      <c r="J649" s="32">
        <v>85</v>
      </c>
      <c r="K649" s="32">
        <f t="shared" si="27"/>
        <v>3400</v>
      </c>
      <c r="L649" s="34"/>
      <c r="M649" s="37"/>
      <c r="N649" s="28"/>
      <c r="O649" s="32"/>
      <c r="P649" s="30"/>
    </row>
    <row r="650" spans="2:16" ht="18">
      <c r="B650" s="23" t="s">
        <v>254</v>
      </c>
      <c r="C650" s="52" t="s">
        <v>555</v>
      </c>
      <c r="D650" s="33" t="s">
        <v>379</v>
      </c>
      <c r="E650" s="33">
        <v>3</v>
      </c>
      <c r="F650" s="33">
        <v>1</v>
      </c>
      <c r="G650" s="33">
        <v>1</v>
      </c>
      <c r="H650" s="33">
        <v>1</v>
      </c>
      <c r="I650" s="31">
        <f>SUM('PACC-2015'!$E650:$H650)</f>
        <v>6</v>
      </c>
      <c r="J650" s="32">
        <v>500</v>
      </c>
      <c r="K650" s="32">
        <f t="shared" si="27"/>
        <v>3000</v>
      </c>
      <c r="L650" s="34"/>
      <c r="M650" s="37"/>
      <c r="N650" s="28"/>
      <c r="O650" s="32"/>
      <c r="P650" s="30"/>
    </row>
    <row r="651" spans="2:16" ht="18">
      <c r="B651" s="23" t="s">
        <v>254</v>
      </c>
      <c r="C651" s="52" t="s">
        <v>1025</v>
      </c>
      <c r="D651" s="33" t="s">
        <v>379</v>
      </c>
      <c r="E651" s="33"/>
      <c r="F651" s="33">
        <v>1</v>
      </c>
      <c r="G651" s="33"/>
      <c r="H651" s="33"/>
      <c r="I651" s="31">
        <f>SUM('PACC-2015'!$E651:$H651)</f>
        <v>1</v>
      </c>
      <c r="J651" s="32">
        <v>4500</v>
      </c>
      <c r="K651" s="32">
        <f t="shared" si="27"/>
        <v>4500</v>
      </c>
      <c r="L651" s="34"/>
      <c r="M651" s="37"/>
      <c r="N651" s="28"/>
      <c r="O651" s="32"/>
      <c r="P651" s="30"/>
    </row>
    <row r="652" spans="2:16" ht="18">
      <c r="B652" s="45" t="s">
        <v>254</v>
      </c>
      <c r="C652" s="52" t="s">
        <v>1106</v>
      </c>
      <c r="D652" s="33" t="s">
        <v>379</v>
      </c>
      <c r="E652" s="33"/>
      <c r="F652" s="33">
        <v>1</v>
      </c>
      <c r="G652" s="33"/>
      <c r="H652" s="33"/>
      <c r="I652" s="31">
        <f>SUM('PACC-2015'!$E652:$H652)</f>
        <v>1</v>
      </c>
      <c r="J652" s="46">
        <v>4500</v>
      </c>
      <c r="K652" s="46">
        <f>+I652*J652</f>
        <v>4500</v>
      </c>
      <c r="L652" s="34"/>
      <c r="M652" s="39"/>
      <c r="N652" s="44"/>
      <c r="O652" s="46"/>
      <c r="P652" s="45"/>
    </row>
    <row r="653" spans="2:16" ht="18">
      <c r="B653" s="23" t="s">
        <v>254</v>
      </c>
      <c r="C653" s="52" t="s">
        <v>821</v>
      </c>
      <c r="D653" s="33" t="s">
        <v>379</v>
      </c>
      <c r="E653" s="33">
        <v>1</v>
      </c>
      <c r="F653" s="33">
        <v>1</v>
      </c>
      <c r="G653" s="33">
        <v>1</v>
      </c>
      <c r="H653" s="33">
        <v>1</v>
      </c>
      <c r="I653" s="31">
        <f>SUM('PACC-2015'!$E653:$H653)</f>
        <v>4</v>
      </c>
      <c r="J653" s="32">
        <v>850</v>
      </c>
      <c r="K653" s="32">
        <f t="shared" si="27"/>
        <v>3400</v>
      </c>
      <c r="L653" s="34"/>
      <c r="M653" s="37"/>
      <c r="N653" s="28"/>
      <c r="O653" s="32"/>
      <c r="P653" s="30"/>
    </row>
    <row r="654" spans="2:16" ht="18">
      <c r="B654" s="23" t="s">
        <v>254</v>
      </c>
      <c r="C654" s="52" t="s">
        <v>628</v>
      </c>
      <c r="D654" s="33" t="s">
        <v>379</v>
      </c>
      <c r="E654" s="33">
        <v>5</v>
      </c>
      <c r="F654" s="33">
        <v>1</v>
      </c>
      <c r="G654" s="33">
        <v>1</v>
      </c>
      <c r="H654" s="33"/>
      <c r="I654" s="31">
        <f>SUM('PACC-2015'!$E654:$H654)</f>
        <v>7</v>
      </c>
      <c r="J654" s="32">
        <v>750</v>
      </c>
      <c r="K654" s="32">
        <f aca="true" t="shared" si="28" ref="K654:K659">+I654*J654</f>
        <v>5250</v>
      </c>
      <c r="L654" s="34"/>
      <c r="M654" s="37"/>
      <c r="N654" s="28"/>
      <c r="O654" s="32"/>
      <c r="P654" s="30"/>
    </row>
    <row r="655" spans="2:16" ht="18">
      <c r="B655" s="23" t="s">
        <v>254</v>
      </c>
      <c r="C655" s="52" t="s">
        <v>1192</v>
      </c>
      <c r="D655" s="33" t="s">
        <v>379</v>
      </c>
      <c r="E655" s="33">
        <v>2</v>
      </c>
      <c r="F655" s="33">
        <v>2</v>
      </c>
      <c r="G655" s="33"/>
      <c r="H655" s="33"/>
      <c r="I655" s="31">
        <f>SUM('PACC-2015'!$E655:$H655)</f>
        <v>4</v>
      </c>
      <c r="J655" s="32">
        <v>650</v>
      </c>
      <c r="K655" s="32">
        <f t="shared" si="28"/>
        <v>2600</v>
      </c>
      <c r="L655" s="34"/>
      <c r="M655" s="37"/>
      <c r="N655" s="28"/>
      <c r="O655" s="32"/>
      <c r="P655" s="30"/>
    </row>
    <row r="656" spans="2:16" ht="18">
      <c r="B656" s="23" t="s">
        <v>254</v>
      </c>
      <c r="C656" s="52" t="s">
        <v>1193</v>
      </c>
      <c r="D656" s="33" t="s">
        <v>379</v>
      </c>
      <c r="E656" s="33">
        <v>5</v>
      </c>
      <c r="F656" s="33">
        <v>5</v>
      </c>
      <c r="G656" s="33">
        <v>5</v>
      </c>
      <c r="H656" s="33">
        <v>5</v>
      </c>
      <c r="I656" s="31">
        <f>SUM('PACC-2015'!$E656:$H656)</f>
        <v>20</v>
      </c>
      <c r="J656" s="32">
        <v>50</v>
      </c>
      <c r="K656" s="32">
        <f t="shared" si="28"/>
        <v>1000</v>
      </c>
      <c r="L656" s="34"/>
      <c r="M656" s="37"/>
      <c r="N656" s="28"/>
      <c r="O656" s="32"/>
      <c r="P656" s="30"/>
    </row>
    <row r="657" spans="2:16" ht="18">
      <c r="B657" s="45" t="s">
        <v>254</v>
      </c>
      <c r="C657" s="52" t="s">
        <v>1194</v>
      </c>
      <c r="D657" s="33" t="s">
        <v>379</v>
      </c>
      <c r="E657" s="33">
        <v>1</v>
      </c>
      <c r="F657" s="33"/>
      <c r="G657" s="33"/>
      <c r="H657" s="33"/>
      <c r="I657" s="31">
        <f>SUM('PACC-2015'!$E657:$H657)</f>
        <v>1</v>
      </c>
      <c r="J657" s="46">
        <v>200</v>
      </c>
      <c r="K657" s="46">
        <f>+I657*J657</f>
        <v>200</v>
      </c>
      <c r="L657" s="34"/>
      <c r="M657" s="39"/>
      <c r="N657" s="44"/>
      <c r="O657" s="46"/>
      <c r="P657" s="45"/>
    </row>
    <row r="658" spans="2:16" ht="18">
      <c r="B658" s="23" t="s">
        <v>254</v>
      </c>
      <c r="C658" s="52" t="s">
        <v>535</v>
      </c>
      <c r="D658" s="33" t="s">
        <v>379</v>
      </c>
      <c r="E658" s="33">
        <v>1</v>
      </c>
      <c r="F658" s="33">
        <v>1</v>
      </c>
      <c r="G658" s="33">
        <v>1</v>
      </c>
      <c r="H658" s="33">
        <v>1</v>
      </c>
      <c r="I658" s="31">
        <f>SUM('PACC-2015'!$E658:$H658)</f>
        <v>4</v>
      </c>
      <c r="J658" s="32">
        <v>1100</v>
      </c>
      <c r="K658" s="32">
        <f t="shared" si="28"/>
        <v>4400</v>
      </c>
      <c r="L658" s="34"/>
      <c r="M658" s="37"/>
      <c r="N658" s="28"/>
      <c r="O658" s="32"/>
      <c r="P658" s="30"/>
    </row>
    <row r="659" spans="2:16" ht="18">
      <c r="B659" s="23" t="s">
        <v>254</v>
      </c>
      <c r="C659" s="52" t="s">
        <v>757</v>
      </c>
      <c r="D659" s="33" t="s">
        <v>379</v>
      </c>
      <c r="E659" s="33">
        <v>25</v>
      </c>
      <c r="F659" s="33">
        <v>25</v>
      </c>
      <c r="G659" s="33">
        <v>25</v>
      </c>
      <c r="H659" s="33">
        <v>25</v>
      </c>
      <c r="I659" s="31">
        <f>SUM('PACC-2015'!$E659:$H659)</f>
        <v>100</v>
      </c>
      <c r="J659" s="32">
        <v>55</v>
      </c>
      <c r="K659" s="32">
        <f t="shared" si="28"/>
        <v>5500</v>
      </c>
      <c r="L659" s="34"/>
      <c r="M659" s="37"/>
      <c r="N659" s="28"/>
      <c r="O659" s="32"/>
      <c r="P659" s="30"/>
    </row>
    <row r="660" spans="2:16" ht="18">
      <c r="B660" s="30" t="s">
        <v>254</v>
      </c>
      <c r="C660" s="52" t="s">
        <v>756</v>
      </c>
      <c r="D660" s="33" t="s">
        <v>379</v>
      </c>
      <c r="E660" s="33">
        <v>25</v>
      </c>
      <c r="F660" s="33">
        <v>25</v>
      </c>
      <c r="G660" s="33">
        <v>25</v>
      </c>
      <c r="H660" s="33">
        <v>25</v>
      </c>
      <c r="I660" s="31">
        <f>SUM('PACC-2015'!$E660:$H660)</f>
        <v>100</v>
      </c>
      <c r="J660" s="32">
        <v>60</v>
      </c>
      <c r="K660" s="32">
        <f aca="true" t="shared" si="29" ref="K660:K667">+I660*J660</f>
        <v>6000</v>
      </c>
      <c r="L660" s="34"/>
      <c r="M660" s="39"/>
      <c r="N660" s="40"/>
      <c r="O660" s="32"/>
      <c r="P660" s="30"/>
    </row>
    <row r="661" spans="2:16" ht="18">
      <c r="B661" s="30" t="s">
        <v>254</v>
      </c>
      <c r="C661" s="52" t="s">
        <v>755</v>
      </c>
      <c r="D661" s="33" t="s">
        <v>379</v>
      </c>
      <c r="E661" s="33"/>
      <c r="F661" s="33"/>
      <c r="G661" s="33">
        <v>1</v>
      </c>
      <c r="H661" s="33"/>
      <c r="I661" s="31">
        <f>SUM('PACC-2015'!$E661:$H661)</f>
        <v>1</v>
      </c>
      <c r="J661" s="32">
        <v>600</v>
      </c>
      <c r="K661" s="32">
        <f t="shared" si="29"/>
        <v>600</v>
      </c>
      <c r="L661" s="34"/>
      <c r="M661" s="39"/>
      <c r="N661" s="40"/>
      <c r="O661" s="32"/>
      <c r="P661" s="30"/>
    </row>
    <row r="662" spans="2:16" ht="18">
      <c r="B662" s="45" t="s">
        <v>254</v>
      </c>
      <c r="C662" s="52" t="s">
        <v>1191</v>
      </c>
      <c r="D662" s="33" t="s">
        <v>379</v>
      </c>
      <c r="E662" s="33">
        <v>2</v>
      </c>
      <c r="F662" s="33"/>
      <c r="G662" s="33"/>
      <c r="H662" s="33"/>
      <c r="I662" s="31">
        <f>SUM('PACC-2015'!$E662:$H662)</f>
        <v>2</v>
      </c>
      <c r="J662" s="46">
        <v>150</v>
      </c>
      <c r="K662" s="46">
        <f t="shared" si="29"/>
        <v>300</v>
      </c>
      <c r="L662" s="34"/>
      <c r="M662" s="39"/>
      <c r="N662" s="44"/>
      <c r="O662" s="46"/>
      <c r="P662" s="45"/>
    </row>
    <row r="663" spans="2:16" ht="18">
      <c r="B663" s="30" t="s">
        <v>254</v>
      </c>
      <c r="C663" s="52" t="s">
        <v>832</v>
      </c>
      <c r="D663" s="33" t="s">
        <v>379</v>
      </c>
      <c r="E663" s="33">
        <v>1</v>
      </c>
      <c r="F663" s="33">
        <v>1</v>
      </c>
      <c r="G663" s="33">
        <v>1</v>
      </c>
      <c r="H663" s="33">
        <v>1</v>
      </c>
      <c r="I663" s="31">
        <f>SUM('PACC-2015'!$E663:$H663)</f>
        <v>4</v>
      </c>
      <c r="J663" s="32">
        <v>350</v>
      </c>
      <c r="K663" s="32">
        <f t="shared" si="29"/>
        <v>1400</v>
      </c>
      <c r="L663" s="34"/>
      <c r="M663" s="39"/>
      <c r="N663" s="44"/>
      <c r="O663" s="32"/>
      <c r="P663" s="30"/>
    </row>
    <row r="664" spans="2:16" ht="18">
      <c r="B664" s="30" t="s">
        <v>254</v>
      </c>
      <c r="C664" s="51" t="s">
        <v>758</v>
      </c>
      <c r="D664" s="30" t="s">
        <v>379</v>
      </c>
      <c r="E664" s="30">
        <v>1</v>
      </c>
      <c r="F664" s="30">
        <v>1</v>
      </c>
      <c r="G664" s="30">
        <v>1</v>
      </c>
      <c r="H664" s="30">
        <v>1</v>
      </c>
      <c r="I664" s="31">
        <f>SUM('PACC-2015'!$E664:$H664)</f>
        <v>4</v>
      </c>
      <c r="J664" s="32">
        <v>500</v>
      </c>
      <c r="K664" s="32">
        <f t="shared" si="29"/>
        <v>2000</v>
      </c>
      <c r="L664" s="32"/>
      <c r="M664" s="39"/>
      <c r="N664" s="40"/>
      <c r="O664" s="32"/>
      <c r="P664" s="30"/>
    </row>
    <row r="665" spans="2:16" ht="18">
      <c r="B665" s="23" t="s">
        <v>254</v>
      </c>
      <c r="C665" s="51" t="s">
        <v>534</v>
      </c>
      <c r="D665" s="30" t="s">
        <v>379</v>
      </c>
      <c r="E665" s="30">
        <v>25</v>
      </c>
      <c r="F665" s="30">
        <v>25</v>
      </c>
      <c r="G665" s="30">
        <v>25</v>
      </c>
      <c r="H665" s="30">
        <v>25</v>
      </c>
      <c r="I665" s="31">
        <f>SUM('PACC-2015'!$E665:$H665)</f>
        <v>100</v>
      </c>
      <c r="J665" s="32">
        <v>150</v>
      </c>
      <c r="K665" s="32">
        <f t="shared" si="29"/>
        <v>15000</v>
      </c>
      <c r="L665" s="32"/>
      <c r="M665" s="37"/>
      <c r="N665" s="28"/>
      <c r="O665" s="32"/>
      <c r="P665" s="30"/>
    </row>
    <row r="666" spans="2:16" ht="18">
      <c r="B666" s="30" t="s">
        <v>254</v>
      </c>
      <c r="C666" s="51" t="s">
        <v>747</v>
      </c>
      <c r="D666" s="30" t="s">
        <v>379</v>
      </c>
      <c r="E666" s="30">
        <v>15</v>
      </c>
      <c r="F666" s="30">
        <v>15</v>
      </c>
      <c r="G666" s="30">
        <v>15</v>
      </c>
      <c r="H666" s="30">
        <v>15</v>
      </c>
      <c r="I666" s="31">
        <f>SUM('PACC-2015'!$E666:$H666)</f>
        <v>60</v>
      </c>
      <c r="J666" s="32">
        <v>150</v>
      </c>
      <c r="K666" s="32">
        <f t="shared" si="29"/>
        <v>9000</v>
      </c>
      <c r="L666" s="32">
        <f>SUM(K647:K666)</f>
        <v>79050</v>
      </c>
      <c r="M666" s="39" t="s">
        <v>18</v>
      </c>
      <c r="N666" s="40" t="s">
        <v>380</v>
      </c>
      <c r="O666" s="32"/>
      <c r="P666" s="30"/>
    </row>
    <row r="667" spans="2:16" ht="18">
      <c r="B667" s="23" t="s">
        <v>255</v>
      </c>
      <c r="C667" s="51" t="s">
        <v>603</v>
      </c>
      <c r="D667" s="30" t="s">
        <v>379</v>
      </c>
      <c r="E667" s="30"/>
      <c r="F667" s="30">
        <v>2</v>
      </c>
      <c r="G667" s="30">
        <v>2</v>
      </c>
      <c r="H667" s="30"/>
      <c r="I667" s="31">
        <f>SUM('PACC-2015'!$E667:$H667)</f>
        <v>4</v>
      </c>
      <c r="J667" s="32">
        <v>4500</v>
      </c>
      <c r="K667" s="32">
        <f t="shared" si="29"/>
        <v>18000</v>
      </c>
      <c r="L667" s="32">
        <f>K667</f>
        <v>18000</v>
      </c>
      <c r="M667" s="37" t="s">
        <v>18</v>
      </c>
      <c r="N667" s="28" t="s">
        <v>380</v>
      </c>
      <c r="O667" s="32"/>
      <c r="P667" s="30"/>
    </row>
    <row r="668" spans="2:16" ht="18">
      <c r="B668" s="30" t="s">
        <v>257</v>
      </c>
      <c r="C668" s="51" t="s">
        <v>615</v>
      </c>
      <c r="D668" s="30" t="s">
        <v>379</v>
      </c>
      <c r="E668" s="30">
        <v>5</v>
      </c>
      <c r="F668" s="30">
        <v>5</v>
      </c>
      <c r="G668" s="30">
        <v>5</v>
      </c>
      <c r="H668" s="30">
        <v>4</v>
      </c>
      <c r="I668" s="31">
        <f>SUM('PACC-2015'!$E668:$H668)</f>
        <v>19</v>
      </c>
      <c r="J668" s="32">
        <v>150</v>
      </c>
      <c r="K668" s="32">
        <f aca="true" t="shared" si="30" ref="K668:K678">+I668*J668</f>
        <v>2850</v>
      </c>
      <c r="L668" s="32"/>
      <c r="M668" s="37"/>
      <c r="N668" s="28"/>
      <c r="O668" s="32"/>
      <c r="P668" s="30"/>
    </row>
    <row r="669" spans="2:16" ht="18">
      <c r="B669" s="30" t="s">
        <v>257</v>
      </c>
      <c r="C669" s="51" t="s">
        <v>626</v>
      </c>
      <c r="D669" s="30" t="s">
        <v>379</v>
      </c>
      <c r="E669" s="30">
        <v>20</v>
      </c>
      <c r="F669" s="30"/>
      <c r="G669" s="30">
        <v>20</v>
      </c>
      <c r="H669" s="30"/>
      <c r="I669" s="31">
        <f>SUM('PACC-2015'!$E669:$H669)</f>
        <v>40</v>
      </c>
      <c r="J669" s="32">
        <v>500</v>
      </c>
      <c r="K669" s="32">
        <f t="shared" si="30"/>
        <v>20000</v>
      </c>
      <c r="L669" s="32"/>
      <c r="M669" s="37"/>
      <c r="N669" s="28"/>
      <c r="O669" s="32"/>
      <c r="P669" s="30"/>
    </row>
    <row r="670" spans="2:16" ht="18">
      <c r="B670" s="30" t="s">
        <v>257</v>
      </c>
      <c r="C670" s="51" t="s">
        <v>616</v>
      </c>
      <c r="D670" s="30" t="s">
        <v>379</v>
      </c>
      <c r="E670" s="30">
        <v>10</v>
      </c>
      <c r="F670" s="30">
        <v>10</v>
      </c>
      <c r="G670" s="30">
        <v>10</v>
      </c>
      <c r="H670" s="30">
        <v>10</v>
      </c>
      <c r="I670" s="31">
        <f>SUM('PACC-2015'!$E670:$H670)</f>
        <v>40</v>
      </c>
      <c r="J670" s="32">
        <v>150</v>
      </c>
      <c r="K670" s="32">
        <f t="shared" si="30"/>
        <v>6000</v>
      </c>
      <c r="L670" s="32"/>
      <c r="M670" s="37"/>
      <c r="N670" s="28"/>
      <c r="O670" s="32"/>
      <c r="P670" s="30"/>
    </row>
    <row r="671" spans="2:16" ht="18">
      <c r="B671" s="30" t="s">
        <v>257</v>
      </c>
      <c r="C671" s="51" t="s">
        <v>623</v>
      </c>
      <c r="D671" s="30" t="s">
        <v>379</v>
      </c>
      <c r="E671" s="30">
        <v>5</v>
      </c>
      <c r="F671" s="30">
        <v>5</v>
      </c>
      <c r="G671" s="30">
        <v>5</v>
      </c>
      <c r="H671" s="30">
        <v>5</v>
      </c>
      <c r="I671" s="31">
        <f>SUM('PACC-2015'!$E671:$H671)</f>
        <v>20</v>
      </c>
      <c r="J671" s="32">
        <v>3000</v>
      </c>
      <c r="K671" s="32">
        <f t="shared" si="30"/>
        <v>60000</v>
      </c>
      <c r="L671" s="32"/>
      <c r="M671" s="37"/>
      <c r="N671" s="28"/>
      <c r="O671" s="32"/>
      <c r="P671" s="30"/>
    </row>
    <row r="672" spans="2:16" ht="18">
      <c r="B672" s="30" t="s">
        <v>257</v>
      </c>
      <c r="C672" s="51" t="s">
        <v>848</v>
      </c>
      <c r="D672" s="30" t="s">
        <v>379</v>
      </c>
      <c r="E672" s="30">
        <v>4</v>
      </c>
      <c r="F672" s="30">
        <v>4</v>
      </c>
      <c r="G672" s="30">
        <v>2</v>
      </c>
      <c r="H672" s="30"/>
      <c r="I672" s="31">
        <f>SUM('PACC-2015'!$E672:$H672)</f>
        <v>10</v>
      </c>
      <c r="J672" s="32">
        <v>1000</v>
      </c>
      <c r="K672" s="32">
        <f>+I672*J672</f>
        <v>10000</v>
      </c>
      <c r="L672" s="32"/>
      <c r="M672" s="39"/>
      <c r="N672" s="44"/>
      <c r="O672" s="32"/>
      <c r="P672" s="30"/>
    </row>
    <row r="673" spans="2:16" ht="18">
      <c r="B673" s="30" t="s">
        <v>257</v>
      </c>
      <c r="C673" s="51" t="s">
        <v>955</v>
      </c>
      <c r="D673" s="30" t="s">
        <v>379</v>
      </c>
      <c r="E673" s="30">
        <v>3</v>
      </c>
      <c r="F673" s="30">
        <v>3</v>
      </c>
      <c r="G673" s="30">
        <v>3</v>
      </c>
      <c r="H673" s="30">
        <v>3</v>
      </c>
      <c r="I673" s="31">
        <f>SUM('PACC-2015'!$E673:$H673)</f>
        <v>12</v>
      </c>
      <c r="J673" s="32">
        <v>2750</v>
      </c>
      <c r="K673" s="32">
        <f>+I673*J673</f>
        <v>33000</v>
      </c>
      <c r="L673" s="32"/>
      <c r="M673" s="39"/>
      <c r="N673" s="44"/>
      <c r="O673" s="32"/>
      <c r="P673" s="30"/>
    </row>
    <row r="674" spans="2:16" ht="18">
      <c r="B674" s="30" t="s">
        <v>257</v>
      </c>
      <c r="C674" s="51" t="s">
        <v>804</v>
      </c>
      <c r="D674" s="30" t="s">
        <v>545</v>
      </c>
      <c r="E674" s="30">
        <v>5</v>
      </c>
      <c r="F674" s="30">
        <v>5</v>
      </c>
      <c r="G674" s="30">
        <v>1</v>
      </c>
      <c r="H674" s="30"/>
      <c r="I674" s="31">
        <f>SUM('PACC-2015'!$E674:$H674)</f>
        <v>11</v>
      </c>
      <c r="J674" s="32">
        <v>2200</v>
      </c>
      <c r="K674" s="32">
        <f>+I674*J674</f>
        <v>24200</v>
      </c>
      <c r="L674" s="32"/>
      <c r="M674" s="39"/>
      <c r="N674" s="44"/>
      <c r="O674" s="32"/>
      <c r="P674" s="30"/>
    </row>
    <row r="675" spans="2:16" ht="18">
      <c r="B675" s="30" t="s">
        <v>257</v>
      </c>
      <c r="C675" s="51" t="s">
        <v>851</v>
      </c>
      <c r="D675" s="30" t="s">
        <v>379</v>
      </c>
      <c r="E675" s="30">
        <v>2</v>
      </c>
      <c r="F675" s="30">
        <v>1</v>
      </c>
      <c r="G675" s="30">
        <v>1</v>
      </c>
      <c r="H675" s="30">
        <v>2</v>
      </c>
      <c r="I675" s="31">
        <f>SUM('PACC-2015'!$E675:$H675)</f>
        <v>6</v>
      </c>
      <c r="J675" s="32">
        <v>1800</v>
      </c>
      <c r="K675" s="32">
        <f t="shared" si="30"/>
        <v>10800</v>
      </c>
      <c r="L675" s="32"/>
      <c r="M675" s="37"/>
      <c r="N675" s="28"/>
      <c r="O675" s="32"/>
      <c r="P675" s="30"/>
    </row>
    <row r="676" spans="2:16" ht="18">
      <c r="B676" s="30" t="s">
        <v>257</v>
      </c>
      <c r="C676" s="51" t="s">
        <v>847</v>
      </c>
      <c r="D676" s="30" t="s">
        <v>379</v>
      </c>
      <c r="E676" s="30"/>
      <c r="F676" s="30">
        <v>5</v>
      </c>
      <c r="G676" s="30">
        <v>5</v>
      </c>
      <c r="H676" s="30">
        <v>5</v>
      </c>
      <c r="I676" s="31">
        <f>SUM('PACC-2015'!$E676:$H676)</f>
        <v>15</v>
      </c>
      <c r="J676" s="32">
        <v>60</v>
      </c>
      <c r="K676" s="32">
        <f>+I676*J676</f>
        <v>900</v>
      </c>
      <c r="L676" s="32"/>
      <c r="M676" s="39"/>
      <c r="N676" s="44"/>
      <c r="O676" s="32"/>
      <c r="P676" s="30"/>
    </row>
    <row r="677" spans="2:16" ht="18">
      <c r="B677" s="45" t="s">
        <v>257</v>
      </c>
      <c r="C677" s="51" t="s">
        <v>967</v>
      </c>
      <c r="D677" s="45" t="s">
        <v>379</v>
      </c>
      <c r="E677" s="45">
        <v>1</v>
      </c>
      <c r="F677" s="45">
        <v>1</v>
      </c>
      <c r="G677" s="45">
        <v>1</v>
      </c>
      <c r="H677" s="45">
        <v>1</v>
      </c>
      <c r="I677" s="31">
        <f>SUM('PACC-2015'!$E677:$H677)</f>
        <v>4</v>
      </c>
      <c r="J677" s="46">
        <v>1000</v>
      </c>
      <c r="K677" s="46">
        <f>+I677*J677</f>
        <v>4000</v>
      </c>
      <c r="L677" s="46"/>
      <c r="M677" s="39"/>
      <c r="N677" s="44"/>
      <c r="O677" s="46"/>
      <c r="P677" s="45"/>
    </row>
    <row r="678" spans="2:16" ht="18">
      <c r="B678" s="30" t="s">
        <v>257</v>
      </c>
      <c r="C678" s="51" t="s">
        <v>617</v>
      </c>
      <c r="D678" s="30" t="s">
        <v>379</v>
      </c>
      <c r="E678" s="30">
        <v>1</v>
      </c>
      <c r="F678" s="30">
        <v>1</v>
      </c>
      <c r="G678" s="30">
        <v>1</v>
      </c>
      <c r="H678" s="30">
        <v>1</v>
      </c>
      <c r="I678" s="31">
        <f>SUM('PACC-2015'!$E678:$H678)</f>
        <v>4</v>
      </c>
      <c r="J678" s="32">
        <v>1250</v>
      </c>
      <c r="K678" s="32">
        <f t="shared" si="30"/>
        <v>5000</v>
      </c>
      <c r="L678" s="32">
        <f>SUM(K668:K678)</f>
        <v>176750</v>
      </c>
      <c r="M678" s="37" t="s">
        <v>17</v>
      </c>
      <c r="N678" s="28" t="s">
        <v>380</v>
      </c>
      <c r="O678" s="32"/>
      <c r="P678" s="30"/>
    </row>
    <row r="679" spans="2:16" ht="18">
      <c r="B679" s="30" t="s">
        <v>258</v>
      </c>
      <c r="C679" s="51" t="s">
        <v>598</v>
      </c>
      <c r="D679" s="30" t="s">
        <v>513</v>
      </c>
      <c r="E679" s="30">
        <v>20</v>
      </c>
      <c r="F679" s="30">
        <v>20</v>
      </c>
      <c r="G679" s="30">
        <v>20</v>
      </c>
      <c r="H679" s="30">
        <v>10</v>
      </c>
      <c r="I679" s="31">
        <f>SUM('PACC-2015'!$E679:$H679)</f>
        <v>70</v>
      </c>
      <c r="J679" s="32">
        <v>300</v>
      </c>
      <c r="K679" s="32">
        <f aca="true" t="shared" si="31" ref="K679:K721">+I679*J679</f>
        <v>21000</v>
      </c>
      <c r="L679" s="32"/>
      <c r="M679" s="37"/>
      <c r="N679" s="28"/>
      <c r="O679" s="32"/>
      <c r="P679" s="30"/>
    </row>
    <row r="680" spans="2:16" ht="18">
      <c r="B680" s="45" t="s">
        <v>258</v>
      </c>
      <c r="C680" s="51" t="s">
        <v>996</v>
      </c>
      <c r="D680" s="45" t="s">
        <v>379</v>
      </c>
      <c r="E680" s="45">
        <v>4</v>
      </c>
      <c r="F680" s="45"/>
      <c r="G680" s="45"/>
      <c r="H680" s="45"/>
      <c r="I680" s="31">
        <f>SUM('PACC-2015'!$E680:$H680)</f>
        <v>4</v>
      </c>
      <c r="J680" s="46">
        <v>700</v>
      </c>
      <c r="K680" s="46">
        <f>+I680*J680</f>
        <v>2800</v>
      </c>
      <c r="L680" s="46">
        <f>SUM(K679:K680)</f>
        <v>23800</v>
      </c>
      <c r="M680" s="39" t="s">
        <v>18</v>
      </c>
      <c r="N680" s="44" t="s">
        <v>380</v>
      </c>
      <c r="O680" s="46"/>
      <c r="P680" s="45"/>
    </row>
    <row r="681" spans="2:16" ht="18">
      <c r="B681" s="35" t="s">
        <v>259</v>
      </c>
      <c r="C681" s="51" t="s">
        <v>792</v>
      </c>
      <c r="D681" s="30" t="s">
        <v>379</v>
      </c>
      <c r="E681" s="30"/>
      <c r="F681" s="30">
        <v>1</v>
      </c>
      <c r="G681" s="30">
        <v>1</v>
      </c>
      <c r="H681" s="30"/>
      <c r="I681" s="31">
        <f>SUM('PACC-2015'!$E681:$H681)</f>
        <v>2</v>
      </c>
      <c r="J681" s="32">
        <v>5000</v>
      </c>
      <c r="K681" s="32">
        <f t="shared" si="31"/>
        <v>10000</v>
      </c>
      <c r="L681" s="32">
        <f>K681</f>
        <v>10000</v>
      </c>
      <c r="M681" s="39" t="s">
        <v>18</v>
      </c>
      <c r="N681" s="40" t="s">
        <v>380</v>
      </c>
      <c r="O681" s="32"/>
      <c r="P681" s="30"/>
    </row>
    <row r="682" spans="2:16" ht="18">
      <c r="B682" s="30" t="s">
        <v>265</v>
      </c>
      <c r="C682" s="51" t="s">
        <v>659</v>
      </c>
      <c r="D682" s="30" t="s">
        <v>379</v>
      </c>
      <c r="E682" s="30">
        <v>2000</v>
      </c>
      <c r="F682" s="30"/>
      <c r="G682" s="30"/>
      <c r="H682" s="30"/>
      <c r="I682" s="31">
        <f>SUM('PACC-2015'!$E682:$H682)</f>
        <v>2000</v>
      </c>
      <c r="J682" s="32">
        <v>7.5</v>
      </c>
      <c r="K682" s="32">
        <f t="shared" si="31"/>
        <v>15000</v>
      </c>
      <c r="L682" s="32"/>
      <c r="M682" s="39"/>
      <c r="N682" s="40"/>
      <c r="O682" s="32"/>
      <c r="P682" s="30"/>
    </row>
    <row r="683" spans="2:16" ht="18">
      <c r="B683" s="30" t="s">
        <v>265</v>
      </c>
      <c r="C683" s="51" t="s">
        <v>849</v>
      </c>
      <c r="D683" s="30" t="s">
        <v>379</v>
      </c>
      <c r="E683" s="30">
        <v>75</v>
      </c>
      <c r="F683" s="30">
        <v>75</v>
      </c>
      <c r="G683" s="30"/>
      <c r="H683" s="30"/>
      <c r="I683" s="31">
        <f>SUM('PACC-2015'!$E683:$H683)</f>
        <v>150</v>
      </c>
      <c r="J683" s="32">
        <v>30</v>
      </c>
      <c r="K683" s="32">
        <f t="shared" si="31"/>
        <v>4500</v>
      </c>
      <c r="L683" s="32"/>
      <c r="M683" s="39"/>
      <c r="N683" s="44"/>
      <c r="O683" s="32"/>
      <c r="P683" s="30"/>
    </row>
    <row r="684" spans="2:16" ht="18">
      <c r="B684" s="30" t="s">
        <v>265</v>
      </c>
      <c r="C684" s="51" t="s">
        <v>850</v>
      </c>
      <c r="D684" s="30" t="s">
        <v>379</v>
      </c>
      <c r="E684" s="30">
        <v>2</v>
      </c>
      <c r="F684" s="30">
        <v>2</v>
      </c>
      <c r="G684" s="30">
        <v>2</v>
      </c>
      <c r="H684" s="30"/>
      <c r="I684" s="31">
        <f>SUM('PACC-2015'!$E684:$H684)</f>
        <v>6</v>
      </c>
      <c r="J684" s="32">
        <v>2500</v>
      </c>
      <c r="K684" s="32">
        <f t="shared" si="31"/>
        <v>15000</v>
      </c>
      <c r="L684" s="32"/>
      <c r="M684" s="39"/>
      <c r="N684" s="44"/>
      <c r="O684" s="32"/>
      <c r="P684" s="30"/>
    </row>
    <row r="685" spans="2:16" ht="18">
      <c r="B685" s="45" t="s">
        <v>265</v>
      </c>
      <c r="C685" s="51" t="s">
        <v>965</v>
      </c>
      <c r="D685" s="45" t="s">
        <v>379</v>
      </c>
      <c r="E685" s="45">
        <v>2</v>
      </c>
      <c r="F685" s="45">
        <v>2</v>
      </c>
      <c r="G685" s="45">
        <v>2</v>
      </c>
      <c r="H685" s="45"/>
      <c r="I685" s="31">
        <f>SUM('PACC-2015'!$E685:$H685)</f>
        <v>6</v>
      </c>
      <c r="J685" s="46">
        <v>2700</v>
      </c>
      <c r="K685" s="46">
        <f>+I685*J685</f>
        <v>16200</v>
      </c>
      <c r="L685" s="46"/>
      <c r="M685" s="39"/>
      <c r="N685" s="44"/>
      <c r="O685" s="46"/>
      <c r="P685" s="45"/>
    </row>
    <row r="686" spans="2:16" ht="18">
      <c r="B686" s="45" t="s">
        <v>265</v>
      </c>
      <c r="C686" s="51" t="s">
        <v>1086</v>
      </c>
      <c r="D686" s="45" t="s">
        <v>379</v>
      </c>
      <c r="E686" s="45"/>
      <c r="F686" s="45"/>
      <c r="G686" s="45">
        <v>12</v>
      </c>
      <c r="H686" s="45"/>
      <c r="I686" s="31">
        <f>SUM('PACC-2015'!$E686:$H686)</f>
        <v>12</v>
      </c>
      <c r="J686" s="46">
        <v>2800</v>
      </c>
      <c r="K686" s="46">
        <f>+I686*J686</f>
        <v>33600</v>
      </c>
      <c r="L686" s="46"/>
      <c r="M686" s="39"/>
      <c r="N686" s="44"/>
      <c r="O686" s="46"/>
      <c r="P686" s="45"/>
    </row>
    <row r="687" spans="2:16" ht="18">
      <c r="B687" s="45" t="s">
        <v>265</v>
      </c>
      <c r="C687" s="51" t="s">
        <v>1087</v>
      </c>
      <c r="D687" s="45" t="s">
        <v>379</v>
      </c>
      <c r="E687" s="45">
        <v>250</v>
      </c>
      <c r="F687" s="45"/>
      <c r="G687" s="45"/>
      <c r="H687" s="45"/>
      <c r="I687" s="31">
        <f>SUM('PACC-2015'!$E687:$H687)</f>
        <v>250</v>
      </c>
      <c r="J687" s="46">
        <v>750</v>
      </c>
      <c r="K687" s="46">
        <f>+I687*J687</f>
        <v>187500</v>
      </c>
      <c r="L687" s="46"/>
      <c r="M687" s="39"/>
      <c r="N687" s="44"/>
      <c r="O687" s="46"/>
      <c r="P687" s="45"/>
    </row>
    <row r="688" spans="2:16" ht="18">
      <c r="B688" s="45" t="s">
        <v>265</v>
      </c>
      <c r="C688" s="51" t="s">
        <v>1088</v>
      </c>
      <c r="D688" s="45" t="s">
        <v>379</v>
      </c>
      <c r="E688" s="45">
        <v>75</v>
      </c>
      <c r="F688" s="45"/>
      <c r="G688" s="45"/>
      <c r="H688" s="45"/>
      <c r="I688" s="31">
        <f>SUM('PACC-2015'!$E688:$H688)</f>
        <v>75</v>
      </c>
      <c r="J688" s="46">
        <v>900</v>
      </c>
      <c r="K688" s="46">
        <f aca="true" t="shared" si="32" ref="K688:K694">+I688*J688</f>
        <v>67500</v>
      </c>
      <c r="L688" s="46"/>
      <c r="M688" s="39"/>
      <c r="N688" s="44"/>
      <c r="O688" s="46"/>
      <c r="P688" s="45"/>
    </row>
    <row r="689" spans="2:16" ht="18">
      <c r="B689" s="45" t="s">
        <v>265</v>
      </c>
      <c r="C689" s="51" t="s">
        <v>1089</v>
      </c>
      <c r="D689" s="45" t="s">
        <v>379</v>
      </c>
      <c r="E689" s="45">
        <v>1</v>
      </c>
      <c r="F689" s="45"/>
      <c r="G689" s="45"/>
      <c r="H689" s="45"/>
      <c r="I689" s="31">
        <f>SUM('PACC-2015'!$E689:$H689)</f>
        <v>1</v>
      </c>
      <c r="J689" s="46">
        <v>1000</v>
      </c>
      <c r="K689" s="46">
        <f t="shared" si="32"/>
        <v>1000</v>
      </c>
      <c r="L689" s="46"/>
      <c r="M689" s="39"/>
      <c r="N689" s="44"/>
      <c r="O689" s="46"/>
      <c r="P689" s="45"/>
    </row>
    <row r="690" spans="2:16" ht="18">
      <c r="B690" s="45" t="s">
        <v>265</v>
      </c>
      <c r="C690" s="51" t="s">
        <v>1090</v>
      </c>
      <c r="D690" s="45" t="s">
        <v>379</v>
      </c>
      <c r="E690" s="45">
        <v>1</v>
      </c>
      <c r="F690" s="45"/>
      <c r="G690" s="45"/>
      <c r="H690" s="45"/>
      <c r="I690" s="31">
        <f>SUM('PACC-2015'!$E690:$H690)</f>
        <v>1</v>
      </c>
      <c r="J690" s="46">
        <v>1000</v>
      </c>
      <c r="K690" s="46">
        <f t="shared" si="32"/>
        <v>1000</v>
      </c>
      <c r="L690" s="46"/>
      <c r="M690" s="39"/>
      <c r="N690" s="44"/>
      <c r="O690" s="46"/>
      <c r="P690" s="45"/>
    </row>
    <row r="691" spans="2:16" ht="18">
      <c r="B691" s="45" t="s">
        <v>265</v>
      </c>
      <c r="C691" s="51" t="s">
        <v>1091</v>
      </c>
      <c r="D691" s="45" t="s">
        <v>379</v>
      </c>
      <c r="E691" s="45">
        <v>3</v>
      </c>
      <c r="F691" s="45"/>
      <c r="G691" s="45"/>
      <c r="H691" s="45"/>
      <c r="I691" s="31">
        <f>SUM('PACC-2015'!$E691:$H691)</f>
        <v>3</v>
      </c>
      <c r="J691" s="46">
        <v>3000</v>
      </c>
      <c r="K691" s="46">
        <f t="shared" si="32"/>
        <v>9000</v>
      </c>
      <c r="L691" s="46"/>
      <c r="M691" s="39"/>
      <c r="N691" s="44"/>
      <c r="O691" s="46"/>
      <c r="P691" s="45"/>
    </row>
    <row r="692" spans="2:16" ht="18">
      <c r="B692" s="45" t="s">
        <v>265</v>
      </c>
      <c r="C692" s="51" t="s">
        <v>1092</v>
      </c>
      <c r="D692" s="45" t="s">
        <v>379</v>
      </c>
      <c r="E692" s="45">
        <v>25</v>
      </c>
      <c r="F692" s="45"/>
      <c r="G692" s="45"/>
      <c r="H692" s="45"/>
      <c r="I692" s="31">
        <f>SUM('PACC-2015'!$E692:$H692)</f>
        <v>25</v>
      </c>
      <c r="J692" s="46">
        <v>1000</v>
      </c>
      <c r="K692" s="46">
        <f t="shared" si="32"/>
        <v>25000</v>
      </c>
      <c r="L692" s="46"/>
      <c r="M692" s="39"/>
      <c r="N692" s="44"/>
      <c r="O692" s="46"/>
      <c r="P692" s="45"/>
    </row>
    <row r="693" spans="2:16" ht="18">
      <c r="B693" s="45" t="s">
        <v>265</v>
      </c>
      <c r="C693" s="51" t="s">
        <v>1093</v>
      </c>
      <c r="D693" s="45" t="s">
        <v>379</v>
      </c>
      <c r="E693" s="45">
        <v>50</v>
      </c>
      <c r="F693" s="45"/>
      <c r="G693" s="45"/>
      <c r="H693" s="45"/>
      <c r="I693" s="31">
        <f>SUM('PACC-2015'!$E693:$H693)</f>
        <v>50</v>
      </c>
      <c r="J693" s="46">
        <v>500</v>
      </c>
      <c r="K693" s="46">
        <f t="shared" si="32"/>
        <v>25000</v>
      </c>
      <c r="L693" s="46"/>
      <c r="M693" s="39"/>
      <c r="N693" s="44"/>
      <c r="O693" s="46"/>
      <c r="P693" s="45"/>
    </row>
    <row r="694" spans="2:16" ht="18">
      <c r="B694" s="45" t="s">
        <v>265</v>
      </c>
      <c r="C694" s="51" t="s">
        <v>1094</v>
      </c>
      <c r="D694" s="45" t="s">
        <v>379</v>
      </c>
      <c r="E694" s="45">
        <v>75</v>
      </c>
      <c r="F694" s="45"/>
      <c r="G694" s="45"/>
      <c r="H694" s="45"/>
      <c r="I694" s="31">
        <f>SUM('PACC-2015'!$E694:$H694)</f>
        <v>75</v>
      </c>
      <c r="J694" s="46">
        <v>1000</v>
      </c>
      <c r="K694" s="46">
        <f t="shared" si="32"/>
        <v>75000</v>
      </c>
      <c r="L694" s="46"/>
      <c r="M694" s="39"/>
      <c r="N694" s="44"/>
      <c r="O694" s="46"/>
      <c r="P694" s="45"/>
    </row>
    <row r="695" spans="2:16" ht="18">
      <c r="B695" s="45" t="s">
        <v>265</v>
      </c>
      <c r="C695" s="51" t="s">
        <v>947</v>
      </c>
      <c r="D695" s="45" t="s">
        <v>379</v>
      </c>
      <c r="E695" s="45">
        <v>100</v>
      </c>
      <c r="F695" s="45">
        <v>100</v>
      </c>
      <c r="G695" s="45">
        <v>100</v>
      </c>
      <c r="H695" s="45">
        <v>100</v>
      </c>
      <c r="I695" s="31">
        <f>SUM('PACC-2015'!$E695:$H695)</f>
        <v>400</v>
      </c>
      <c r="J695" s="46">
        <v>750</v>
      </c>
      <c r="K695" s="46">
        <f>+I695*J695</f>
        <v>300000</v>
      </c>
      <c r="L695" s="46"/>
      <c r="M695" s="39"/>
      <c r="N695" s="44"/>
      <c r="O695" s="46"/>
      <c r="P695" s="45"/>
    </row>
    <row r="696" spans="2:16" ht="18">
      <c r="B696" s="45" t="s">
        <v>265</v>
      </c>
      <c r="C696" s="51" t="s">
        <v>948</v>
      </c>
      <c r="D696" s="45" t="s">
        <v>379</v>
      </c>
      <c r="E696" s="45">
        <v>5</v>
      </c>
      <c r="F696" s="45">
        <v>5</v>
      </c>
      <c r="G696" s="45">
        <v>5</v>
      </c>
      <c r="H696" s="45">
        <v>5</v>
      </c>
      <c r="I696" s="31">
        <f>SUM('PACC-2015'!$E696:$H696)</f>
        <v>20</v>
      </c>
      <c r="J696" s="46">
        <v>2000</v>
      </c>
      <c r="K696" s="46">
        <f>+I696*J696</f>
        <v>40000</v>
      </c>
      <c r="L696" s="46"/>
      <c r="M696" s="39"/>
      <c r="N696" s="44"/>
      <c r="O696" s="46"/>
      <c r="P696" s="45"/>
    </row>
    <row r="697" spans="2:16" ht="18">
      <c r="B697" s="30" t="s">
        <v>265</v>
      </c>
      <c r="C697" s="51" t="s">
        <v>800</v>
      </c>
      <c r="D697" s="30" t="s">
        <v>379</v>
      </c>
      <c r="E697" s="30"/>
      <c r="F697" s="30"/>
      <c r="G697" s="30">
        <v>500</v>
      </c>
      <c r="H697" s="30"/>
      <c r="I697" s="31">
        <f>SUM('PACC-2015'!$E697:$H697)</f>
        <v>500</v>
      </c>
      <c r="J697" s="32">
        <v>60</v>
      </c>
      <c r="K697" s="32">
        <f t="shared" si="31"/>
        <v>30000</v>
      </c>
      <c r="L697" s="32"/>
      <c r="M697" s="39"/>
      <c r="N697" s="44"/>
      <c r="O697" s="32"/>
      <c r="P697" s="30"/>
    </row>
    <row r="698" spans="2:16" ht="18">
      <c r="B698" s="30" t="s">
        <v>265</v>
      </c>
      <c r="C698" s="51" t="s">
        <v>830</v>
      </c>
      <c r="D698" s="30" t="s">
        <v>379</v>
      </c>
      <c r="E698" s="30">
        <v>250</v>
      </c>
      <c r="F698" s="30">
        <v>250</v>
      </c>
      <c r="G698" s="30">
        <v>250</v>
      </c>
      <c r="H698" s="30">
        <v>250</v>
      </c>
      <c r="I698" s="31">
        <f>SUM('PACC-2015'!$E698:$H698)</f>
        <v>1000</v>
      </c>
      <c r="J698" s="32">
        <v>30</v>
      </c>
      <c r="K698" s="32">
        <f t="shared" si="31"/>
        <v>30000</v>
      </c>
      <c r="L698" s="32"/>
      <c r="M698" s="39"/>
      <c r="N698" s="44"/>
      <c r="O698" s="32"/>
      <c r="P698" s="30"/>
    </row>
    <row r="699" spans="2:16" ht="18">
      <c r="B699" s="30" t="s">
        <v>265</v>
      </c>
      <c r="C699" s="51" t="s">
        <v>801</v>
      </c>
      <c r="D699" s="30" t="s">
        <v>379</v>
      </c>
      <c r="E699" s="30">
        <v>100</v>
      </c>
      <c r="F699" s="30">
        <v>100</v>
      </c>
      <c r="G699" s="30">
        <v>100</v>
      </c>
      <c r="H699" s="30"/>
      <c r="I699" s="31">
        <f>SUM('PACC-2015'!$E699:$H699)</f>
        <v>300</v>
      </c>
      <c r="J699" s="32">
        <v>200</v>
      </c>
      <c r="K699" s="32">
        <f t="shared" si="31"/>
        <v>60000</v>
      </c>
      <c r="L699" s="32"/>
      <c r="M699" s="39"/>
      <c r="N699" s="44"/>
      <c r="O699" s="32"/>
      <c r="P699" s="30"/>
    </row>
    <row r="700" spans="2:16" ht="18">
      <c r="B700" s="30" t="s">
        <v>265</v>
      </c>
      <c r="C700" s="51" t="s">
        <v>767</v>
      </c>
      <c r="D700" s="30" t="s">
        <v>379</v>
      </c>
      <c r="E700" s="30">
        <v>1</v>
      </c>
      <c r="F700" s="30">
        <v>1</v>
      </c>
      <c r="G700" s="30"/>
      <c r="H700" s="30"/>
      <c r="I700" s="31">
        <f>SUM('PACC-2015'!$E700:$H700)</f>
        <v>2</v>
      </c>
      <c r="J700" s="32">
        <v>300</v>
      </c>
      <c r="K700" s="32">
        <f t="shared" si="31"/>
        <v>600</v>
      </c>
      <c r="L700" s="32"/>
      <c r="M700" s="39"/>
      <c r="N700" s="40"/>
      <c r="O700" s="32"/>
      <c r="P700" s="30"/>
    </row>
    <row r="701" spans="2:16" ht="18">
      <c r="B701" s="45" t="s">
        <v>265</v>
      </c>
      <c r="C701" s="51" t="s">
        <v>976</v>
      </c>
      <c r="D701" s="45" t="s">
        <v>379</v>
      </c>
      <c r="E701" s="45">
        <v>1</v>
      </c>
      <c r="F701" s="45">
        <v>1</v>
      </c>
      <c r="G701" s="45"/>
      <c r="H701" s="45"/>
      <c r="I701" s="31">
        <f>SUM('PACC-2015'!$E701:$H701)</f>
        <v>2</v>
      </c>
      <c r="J701" s="46">
        <v>300</v>
      </c>
      <c r="K701" s="46">
        <f>+I701*J701</f>
        <v>600</v>
      </c>
      <c r="L701" s="46">
        <f>SUM(K682:K701)</f>
        <v>936500</v>
      </c>
      <c r="M701" s="39" t="s">
        <v>20</v>
      </c>
      <c r="N701" s="44" t="s">
        <v>380</v>
      </c>
      <c r="O701" s="46"/>
      <c r="P701" s="45"/>
    </row>
    <row r="702" spans="2:16" ht="18">
      <c r="B702" s="30" t="s">
        <v>267</v>
      </c>
      <c r="C702" s="51" t="s">
        <v>837</v>
      </c>
      <c r="D702" s="30" t="s">
        <v>379</v>
      </c>
      <c r="E702" s="30">
        <v>5</v>
      </c>
      <c r="F702" s="30">
        <v>5</v>
      </c>
      <c r="G702" s="30">
        <v>5</v>
      </c>
      <c r="H702" s="30"/>
      <c r="I702" s="31">
        <f>SUM('PACC-2015'!$E702:$H702)</f>
        <v>15</v>
      </c>
      <c r="J702" s="32">
        <v>1200</v>
      </c>
      <c r="K702" s="32">
        <f t="shared" si="31"/>
        <v>18000</v>
      </c>
      <c r="L702" s="32"/>
      <c r="M702" s="39"/>
      <c r="N702" s="44"/>
      <c r="O702" s="32"/>
      <c r="P702" s="30"/>
    </row>
    <row r="703" spans="2:16" ht="18">
      <c r="B703" s="45" t="s">
        <v>267</v>
      </c>
      <c r="C703" s="51" t="s">
        <v>1104</v>
      </c>
      <c r="D703" s="45" t="s">
        <v>379</v>
      </c>
      <c r="E703" s="45">
        <v>2</v>
      </c>
      <c r="F703" s="45"/>
      <c r="G703" s="45"/>
      <c r="H703" s="45"/>
      <c r="I703" s="31">
        <f>SUM('PACC-2015'!$E703:$H703)</f>
        <v>2</v>
      </c>
      <c r="J703" s="46">
        <v>1300</v>
      </c>
      <c r="K703" s="46">
        <f>+I703*J703</f>
        <v>2600</v>
      </c>
      <c r="L703" s="46">
        <f>SUM(K702:K703)</f>
        <v>20600</v>
      </c>
      <c r="M703" s="39" t="s">
        <v>18</v>
      </c>
      <c r="N703" s="44" t="s">
        <v>380</v>
      </c>
      <c r="O703" s="46"/>
      <c r="P703" s="45"/>
    </row>
    <row r="704" spans="2:16" ht="18">
      <c r="B704" s="45" t="s">
        <v>268</v>
      </c>
      <c r="C704" s="51" t="s">
        <v>901</v>
      </c>
      <c r="D704" s="45" t="s">
        <v>379</v>
      </c>
      <c r="E704" s="45">
        <v>1</v>
      </c>
      <c r="F704" s="45"/>
      <c r="G704" s="45">
        <v>1</v>
      </c>
      <c r="H704" s="45"/>
      <c r="I704" s="31">
        <f>SUM('PACC-2015'!$E704:$H704)</f>
        <v>2</v>
      </c>
      <c r="J704" s="46">
        <v>9000</v>
      </c>
      <c r="K704" s="46">
        <f>+I704*J704</f>
        <v>18000</v>
      </c>
      <c r="L704" s="46"/>
      <c r="M704" s="39"/>
      <c r="N704" s="44"/>
      <c r="O704" s="46"/>
      <c r="P704" s="45"/>
    </row>
    <row r="705" spans="2:16" ht="18">
      <c r="B705" s="23" t="s">
        <v>268</v>
      </c>
      <c r="C705" s="51" t="s">
        <v>492</v>
      </c>
      <c r="D705" s="23" t="s">
        <v>379</v>
      </c>
      <c r="E705" s="23">
        <v>1</v>
      </c>
      <c r="F705" s="23">
        <v>1</v>
      </c>
      <c r="G705" s="23">
        <v>1</v>
      </c>
      <c r="H705" s="23"/>
      <c r="I705" s="24">
        <f>SUM('PACC-2015'!$E705:$H705)</f>
        <v>3</v>
      </c>
      <c r="J705" s="25">
        <v>6000</v>
      </c>
      <c r="K705" s="25">
        <f t="shared" si="31"/>
        <v>18000</v>
      </c>
      <c r="L705" s="25"/>
      <c r="M705" s="37"/>
      <c r="N705" s="28"/>
      <c r="O705" s="32"/>
      <c r="P705" s="30"/>
    </row>
    <row r="706" spans="2:16" ht="18">
      <c r="B706" s="23" t="s">
        <v>268</v>
      </c>
      <c r="C706" s="51" t="s">
        <v>902</v>
      </c>
      <c r="D706" s="23" t="s">
        <v>379</v>
      </c>
      <c r="E706" s="23">
        <v>2</v>
      </c>
      <c r="F706" s="23">
        <v>1</v>
      </c>
      <c r="G706" s="23">
        <v>2</v>
      </c>
      <c r="H706" s="23">
        <v>1</v>
      </c>
      <c r="I706" s="24">
        <f>SUM('PACC-2015'!$E706:$H706)</f>
        <v>6</v>
      </c>
      <c r="J706" s="25">
        <v>7500</v>
      </c>
      <c r="K706" s="25">
        <f t="shared" si="31"/>
        <v>45000</v>
      </c>
      <c r="L706" s="25"/>
      <c r="M706" s="37"/>
      <c r="N706" s="28"/>
      <c r="O706" s="32"/>
      <c r="P706" s="30"/>
    </row>
    <row r="707" spans="2:16" ht="18">
      <c r="B707" s="23" t="s">
        <v>268</v>
      </c>
      <c r="C707" s="51" t="s">
        <v>493</v>
      </c>
      <c r="D707" s="30" t="s">
        <v>379</v>
      </c>
      <c r="E707" s="30">
        <v>10</v>
      </c>
      <c r="F707" s="30">
        <v>5</v>
      </c>
      <c r="G707" s="30">
        <v>5</v>
      </c>
      <c r="H707" s="30">
        <v>5</v>
      </c>
      <c r="I707" s="31">
        <f>SUM('PACC-2015'!$E707:$H707)</f>
        <v>25</v>
      </c>
      <c r="J707" s="32">
        <v>2600</v>
      </c>
      <c r="K707" s="32">
        <f t="shared" si="31"/>
        <v>65000</v>
      </c>
      <c r="L707" s="32"/>
      <c r="M707" s="37"/>
      <c r="N707" s="28"/>
      <c r="O707" s="32"/>
      <c r="P707" s="30"/>
    </row>
    <row r="708" spans="2:16" ht="18">
      <c r="B708" s="23" t="s">
        <v>268</v>
      </c>
      <c r="C708" s="51" t="s">
        <v>494</v>
      </c>
      <c r="D708" s="30" t="s">
        <v>379</v>
      </c>
      <c r="E708" s="30">
        <v>3</v>
      </c>
      <c r="F708" s="30">
        <v>4</v>
      </c>
      <c r="G708" s="30">
        <v>1</v>
      </c>
      <c r="H708" s="30">
        <v>2</v>
      </c>
      <c r="I708" s="31">
        <f>SUM('PACC-2015'!$E708:$H708)</f>
        <v>10</v>
      </c>
      <c r="J708" s="32">
        <v>3000</v>
      </c>
      <c r="K708" s="32">
        <f t="shared" si="31"/>
        <v>30000</v>
      </c>
      <c r="L708" s="32"/>
      <c r="M708" s="37"/>
      <c r="N708" s="28"/>
      <c r="O708" s="32"/>
      <c r="P708" s="30"/>
    </row>
    <row r="709" spans="2:16" ht="18">
      <c r="B709" s="26" t="s">
        <v>268</v>
      </c>
      <c r="C709" s="51" t="s">
        <v>670</v>
      </c>
      <c r="D709" s="30" t="s">
        <v>379</v>
      </c>
      <c r="E709" s="30">
        <v>50</v>
      </c>
      <c r="F709" s="30">
        <v>50</v>
      </c>
      <c r="G709" s="30">
        <v>50</v>
      </c>
      <c r="H709" s="30"/>
      <c r="I709" s="31">
        <f>SUM('PACC-2015'!$E709:$H709)</f>
        <v>150</v>
      </c>
      <c r="J709" s="32">
        <v>800</v>
      </c>
      <c r="K709" s="32">
        <f t="shared" si="31"/>
        <v>120000</v>
      </c>
      <c r="L709" s="32"/>
      <c r="M709" s="37"/>
      <c r="N709" s="28"/>
      <c r="O709" s="32"/>
      <c r="P709" s="30"/>
    </row>
    <row r="710" spans="2:16" ht="18">
      <c r="B710" s="23" t="s">
        <v>268</v>
      </c>
      <c r="C710" s="51" t="s">
        <v>752</v>
      </c>
      <c r="D710" s="23" t="s">
        <v>379</v>
      </c>
      <c r="E710" s="23">
        <v>1</v>
      </c>
      <c r="F710" s="23"/>
      <c r="G710" s="23"/>
      <c r="H710" s="23"/>
      <c r="I710" s="24">
        <f>SUM('PACC-2015'!$E710:$H710)</f>
        <v>1</v>
      </c>
      <c r="J710" s="25">
        <v>4200</v>
      </c>
      <c r="K710" s="25">
        <f t="shared" si="31"/>
        <v>4200</v>
      </c>
      <c r="L710" s="25"/>
      <c r="M710" s="37"/>
      <c r="N710" s="28"/>
      <c r="O710" s="32"/>
      <c r="P710" s="30"/>
    </row>
    <row r="711" spans="2:16" ht="18">
      <c r="B711" s="45" t="s">
        <v>268</v>
      </c>
      <c r="C711" s="51" t="s">
        <v>943</v>
      </c>
      <c r="D711" s="45" t="s">
        <v>379</v>
      </c>
      <c r="E711" s="45">
        <v>2</v>
      </c>
      <c r="F711" s="45">
        <v>1</v>
      </c>
      <c r="G711" s="45">
        <v>2</v>
      </c>
      <c r="H711" s="45">
        <v>1</v>
      </c>
      <c r="I711" s="31">
        <f>SUM('PACC-2015'!$E711:$H711)</f>
        <v>6</v>
      </c>
      <c r="J711" s="46">
        <v>8500</v>
      </c>
      <c r="K711" s="46">
        <f>+I711*J711</f>
        <v>51000</v>
      </c>
      <c r="L711" s="46"/>
      <c r="M711" s="39"/>
      <c r="N711" s="44"/>
      <c r="O711" s="46"/>
      <c r="P711" s="45"/>
    </row>
    <row r="712" spans="2:16" ht="18">
      <c r="B712" s="23" t="s">
        <v>268</v>
      </c>
      <c r="C712" s="51" t="s">
        <v>753</v>
      </c>
      <c r="D712" s="30" t="s">
        <v>379</v>
      </c>
      <c r="E712" s="30">
        <v>1</v>
      </c>
      <c r="F712" s="30">
        <v>1</v>
      </c>
      <c r="G712" s="30"/>
      <c r="H712" s="30"/>
      <c r="I712" s="31">
        <f>SUM('PACC-2015'!$E712:$H712)</f>
        <v>2</v>
      </c>
      <c r="J712" s="32">
        <v>11000</v>
      </c>
      <c r="K712" s="32">
        <f t="shared" si="31"/>
        <v>22000</v>
      </c>
      <c r="L712" s="32"/>
      <c r="M712" s="37"/>
      <c r="N712" s="28"/>
      <c r="O712" s="32"/>
      <c r="P712" s="30"/>
    </row>
    <row r="713" spans="2:16" ht="18">
      <c r="B713" s="45" t="s">
        <v>268</v>
      </c>
      <c r="C713" s="51" t="s">
        <v>935</v>
      </c>
      <c r="D713" s="45" t="s">
        <v>379</v>
      </c>
      <c r="E713" s="45">
        <v>5</v>
      </c>
      <c r="F713" s="45">
        <v>1</v>
      </c>
      <c r="G713" s="45">
        <v>1</v>
      </c>
      <c r="H713" s="45"/>
      <c r="I713" s="31">
        <f>SUM('PACC-2015'!$E713:$H713)</f>
        <v>7</v>
      </c>
      <c r="J713" s="46">
        <v>14000</v>
      </c>
      <c r="K713" s="46">
        <f>+I713*J713</f>
        <v>98000</v>
      </c>
      <c r="L713" s="46"/>
      <c r="M713" s="39"/>
      <c r="N713" s="44"/>
      <c r="O713" s="46"/>
      <c r="P713" s="45"/>
    </row>
    <row r="714" spans="2:16" ht="18">
      <c r="B714" s="45" t="s">
        <v>268</v>
      </c>
      <c r="C714" s="51" t="s">
        <v>1024</v>
      </c>
      <c r="D714" s="45" t="s">
        <v>379</v>
      </c>
      <c r="E714" s="45">
        <v>5</v>
      </c>
      <c r="F714" s="45"/>
      <c r="G714" s="45"/>
      <c r="H714" s="45"/>
      <c r="I714" s="31">
        <f>SUM('PACC-2015'!$E714:$H714)</f>
        <v>5</v>
      </c>
      <c r="J714" s="46">
        <v>9000</v>
      </c>
      <c r="K714" s="46">
        <f>+I714*J714</f>
        <v>45000</v>
      </c>
      <c r="L714" s="46"/>
      <c r="M714" s="39"/>
      <c r="N714" s="44"/>
      <c r="O714" s="46"/>
      <c r="P714" s="45"/>
    </row>
    <row r="715" spans="2:16" ht="18">
      <c r="B715" s="45" t="s">
        <v>268</v>
      </c>
      <c r="C715" s="51" t="s">
        <v>1023</v>
      </c>
      <c r="D715" s="45" t="s">
        <v>379</v>
      </c>
      <c r="E715" s="45">
        <v>5</v>
      </c>
      <c r="F715" s="45"/>
      <c r="G715" s="45"/>
      <c r="H715" s="45"/>
      <c r="I715" s="31">
        <f>SUM('PACC-2015'!$E715:$H715)</f>
        <v>5</v>
      </c>
      <c r="J715" s="46">
        <v>9000</v>
      </c>
      <c r="K715" s="46">
        <f>+I715*J715</f>
        <v>45000</v>
      </c>
      <c r="L715" s="46"/>
      <c r="M715" s="39"/>
      <c r="N715" s="44"/>
      <c r="O715" s="46"/>
      <c r="P715" s="45"/>
    </row>
    <row r="716" spans="2:16" ht="18">
      <c r="B716" s="30" t="s">
        <v>268</v>
      </c>
      <c r="C716" s="51" t="s">
        <v>822</v>
      </c>
      <c r="D716" s="30" t="s">
        <v>379</v>
      </c>
      <c r="E716" s="30">
        <v>6</v>
      </c>
      <c r="F716" s="30">
        <v>6</v>
      </c>
      <c r="G716" s="30">
        <v>6</v>
      </c>
      <c r="H716" s="30"/>
      <c r="I716" s="31">
        <f>SUM('PACC-2015'!$E716:$H716)</f>
        <v>18</v>
      </c>
      <c r="J716" s="32">
        <v>2900</v>
      </c>
      <c r="K716" s="32">
        <f t="shared" si="31"/>
        <v>52200</v>
      </c>
      <c r="L716" s="32"/>
      <c r="M716" s="39"/>
      <c r="N716" s="44"/>
      <c r="O716" s="32"/>
      <c r="P716" s="30"/>
    </row>
    <row r="717" spans="2:16" ht="18">
      <c r="B717" s="30" t="s">
        <v>268</v>
      </c>
      <c r="C717" s="51" t="s">
        <v>833</v>
      </c>
      <c r="D717" s="30" t="s">
        <v>379</v>
      </c>
      <c r="E717" s="30">
        <v>1</v>
      </c>
      <c r="F717" s="30"/>
      <c r="G717" s="30"/>
      <c r="H717" s="30"/>
      <c r="I717" s="31">
        <f>SUM('PACC-2015'!$E717:$H717)</f>
        <v>1</v>
      </c>
      <c r="J717" s="32">
        <v>3800</v>
      </c>
      <c r="K717" s="32">
        <f t="shared" si="31"/>
        <v>3800</v>
      </c>
      <c r="L717" s="32"/>
      <c r="M717" s="39"/>
      <c r="N717" s="44"/>
      <c r="O717" s="32"/>
      <c r="P717" s="30"/>
    </row>
    <row r="718" spans="2:16" ht="18">
      <c r="B718" s="23" t="s">
        <v>268</v>
      </c>
      <c r="C718" s="51" t="s">
        <v>934</v>
      </c>
      <c r="D718" s="30" t="s">
        <v>379</v>
      </c>
      <c r="E718" s="30"/>
      <c r="F718" s="30">
        <v>1</v>
      </c>
      <c r="G718" s="30">
        <v>2</v>
      </c>
      <c r="H718" s="30">
        <v>1</v>
      </c>
      <c r="I718" s="31">
        <f>SUM('PACC-2015'!$E718:$H718)</f>
        <v>4</v>
      </c>
      <c r="J718" s="32">
        <v>30000</v>
      </c>
      <c r="K718" s="32">
        <f t="shared" si="31"/>
        <v>120000</v>
      </c>
      <c r="L718" s="32"/>
      <c r="M718" s="37"/>
      <c r="N718" s="28"/>
      <c r="O718" s="32"/>
      <c r="P718" s="30"/>
    </row>
    <row r="719" spans="2:16" ht="18">
      <c r="B719" s="23" t="s">
        <v>268</v>
      </c>
      <c r="C719" s="51" t="s">
        <v>754</v>
      </c>
      <c r="D719" s="30" t="s">
        <v>379</v>
      </c>
      <c r="E719" s="30">
        <v>5</v>
      </c>
      <c r="F719" s="30">
        <v>5</v>
      </c>
      <c r="G719" s="30">
        <v>5</v>
      </c>
      <c r="H719" s="30"/>
      <c r="I719" s="31">
        <f>SUM('PACC-2015'!$E719:$H719)</f>
        <v>15</v>
      </c>
      <c r="J719" s="32">
        <v>400</v>
      </c>
      <c r="K719" s="32">
        <f t="shared" si="31"/>
        <v>6000</v>
      </c>
      <c r="L719" s="32">
        <f>SUM(K704:K719)</f>
        <v>743200</v>
      </c>
      <c r="M719" s="37" t="s">
        <v>20</v>
      </c>
      <c r="N719" s="28" t="s">
        <v>380</v>
      </c>
      <c r="O719" s="32"/>
      <c r="P719" s="30"/>
    </row>
    <row r="720" spans="2:16" ht="18">
      <c r="B720" s="45" t="s">
        <v>270</v>
      </c>
      <c r="C720" s="51" t="s">
        <v>978</v>
      </c>
      <c r="D720" s="45" t="s">
        <v>379</v>
      </c>
      <c r="E720" s="45">
        <v>1</v>
      </c>
      <c r="F720" s="45"/>
      <c r="G720" s="45"/>
      <c r="H720" s="45"/>
      <c r="I720" s="31">
        <f>SUM('PACC-2015'!$E720:$H720)</f>
        <v>1</v>
      </c>
      <c r="J720" s="46">
        <v>8000</v>
      </c>
      <c r="K720" s="46">
        <f t="shared" si="31"/>
        <v>8000</v>
      </c>
      <c r="L720" s="46"/>
      <c r="M720" s="39"/>
      <c r="N720" s="44"/>
      <c r="O720" s="46"/>
      <c r="P720" s="45"/>
    </row>
    <row r="721" spans="2:16" ht="18">
      <c r="B721" s="45" t="s">
        <v>270</v>
      </c>
      <c r="C721" s="51" t="s">
        <v>979</v>
      </c>
      <c r="D721" s="45" t="s">
        <v>379</v>
      </c>
      <c r="E721" s="45">
        <v>1</v>
      </c>
      <c r="F721" s="45"/>
      <c r="G721" s="45"/>
      <c r="H721" s="45"/>
      <c r="I721" s="31">
        <f>SUM('PACC-2015'!$E721:$H721)</f>
        <v>1</v>
      </c>
      <c r="J721" s="46">
        <v>15000</v>
      </c>
      <c r="K721" s="46">
        <f t="shared" si="31"/>
        <v>15000</v>
      </c>
      <c r="L721" s="46">
        <f>SUM(K720:K721)</f>
        <v>23000</v>
      </c>
      <c r="M721" s="39" t="s">
        <v>18</v>
      </c>
      <c r="N721" s="44" t="s">
        <v>380</v>
      </c>
      <c r="O721" s="46"/>
      <c r="P721" s="45"/>
    </row>
    <row r="722" spans="2:16" ht="18">
      <c r="B722" s="30" t="s">
        <v>290</v>
      </c>
      <c r="C722" s="51" t="s">
        <v>1180</v>
      </c>
      <c r="D722" s="30" t="s">
        <v>379</v>
      </c>
      <c r="E722" s="30"/>
      <c r="F722" s="30"/>
      <c r="G722" s="30">
        <v>1</v>
      </c>
      <c r="H722" s="30"/>
      <c r="I722" s="31">
        <f>SUM('PACC-2015'!$E722:$H722)</f>
        <v>1</v>
      </c>
      <c r="J722" s="32">
        <v>2000</v>
      </c>
      <c r="K722" s="32">
        <f aca="true" t="shared" si="33" ref="K722:K761">+I722*J722</f>
        <v>2000</v>
      </c>
      <c r="L722" s="32"/>
      <c r="M722" s="39"/>
      <c r="N722" s="44"/>
      <c r="O722" s="32"/>
      <c r="P722" s="30"/>
    </row>
    <row r="723" spans="2:16" ht="18">
      <c r="B723" s="30" t="s">
        <v>290</v>
      </c>
      <c r="C723" s="51" t="s">
        <v>839</v>
      </c>
      <c r="D723" s="30" t="s">
        <v>379</v>
      </c>
      <c r="E723" s="30"/>
      <c r="F723" s="30"/>
      <c r="G723" s="30">
        <v>5</v>
      </c>
      <c r="H723" s="30"/>
      <c r="I723" s="31">
        <f>SUM('PACC-2015'!$E723:$H723)</f>
        <v>5</v>
      </c>
      <c r="J723" s="32">
        <v>20000</v>
      </c>
      <c r="K723" s="32">
        <f t="shared" si="33"/>
        <v>100000</v>
      </c>
      <c r="L723" s="32"/>
      <c r="M723" s="39"/>
      <c r="N723" s="44"/>
      <c r="O723" s="32"/>
      <c r="P723" s="30"/>
    </row>
    <row r="724" spans="2:16" ht="18">
      <c r="B724" s="45" t="s">
        <v>290</v>
      </c>
      <c r="C724" s="51" t="s">
        <v>1174</v>
      </c>
      <c r="D724" s="45" t="s">
        <v>379</v>
      </c>
      <c r="E724" s="45"/>
      <c r="F724" s="45">
        <v>2</v>
      </c>
      <c r="G724" s="45"/>
      <c r="H724" s="45"/>
      <c r="I724" s="31">
        <f>SUM('PACC-2015'!$E724:$H724)</f>
        <v>2</v>
      </c>
      <c r="J724" s="46">
        <v>5000</v>
      </c>
      <c r="K724" s="46">
        <f>+I724*J724</f>
        <v>10000</v>
      </c>
      <c r="L724" s="46"/>
      <c r="M724" s="39"/>
      <c r="N724" s="44"/>
      <c r="O724" s="46"/>
      <c r="P724" s="45"/>
    </row>
    <row r="725" spans="2:16" ht="18">
      <c r="B725" s="45" t="s">
        <v>290</v>
      </c>
      <c r="C725" s="51" t="s">
        <v>1175</v>
      </c>
      <c r="D725" s="45" t="s">
        <v>379</v>
      </c>
      <c r="E725" s="45"/>
      <c r="F725" s="45">
        <v>1</v>
      </c>
      <c r="G725" s="45"/>
      <c r="H725" s="45"/>
      <c r="I725" s="31">
        <f>SUM('PACC-2015'!$E725:$H725)</f>
        <v>1</v>
      </c>
      <c r="J725" s="46">
        <v>200000</v>
      </c>
      <c r="K725" s="46">
        <f>+I725*J725</f>
        <v>200000</v>
      </c>
      <c r="L725" s="46"/>
      <c r="M725" s="39"/>
      <c r="N725" s="44"/>
      <c r="O725" s="46"/>
      <c r="P725" s="45"/>
    </row>
    <row r="726" spans="2:16" ht="18">
      <c r="B726" s="45" t="s">
        <v>290</v>
      </c>
      <c r="C726" s="51" t="s">
        <v>1179</v>
      </c>
      <c r="D726" s="45" t="s">
        <v>379</v>
      </c>
      <c r="E726" s="45">
        <v>1</v>
      </c>
      <c r="F726" s="45">
        <v>1</v>
      </c>
      <c r="G726" s="45">
        <v>1</v>
      </c>
      <c r="H726" s="45"/>
      <c r="I726" s="31">
        <f>SUM('PACC-2015'!$E726:$H726)</f>
        <v>3</v>
      </c>
      <c r="J726" s="46">
        <v>15000</v>
      </c>
      <c r="K726" s="46">
        <f>+I726*J726</f>
        <v>45000</v>
      </c>
      <c r="L726" s="46"/>
      <c r="M726" s="39"/>
      <c r="N726" s="44"/>
      <c r="O726" s="46"/>
      <c r="P726" s="45"/>
    </row>
    <row r="727" spans="2:16" ht="18">
      <c r="B727" s="45" t="s">
        <v>290</v>
      </c>
      <c r="C727" s="51" t="s">
        <v>838</v>
      </c>
      <c r="D727" s="30" t="s">
        <v>379</v>
      </c>
      <c r="E727" s="30"/>
      <c r="F727" s="30"/>
      <c r="G727" s="30"/>
      <c r="H727" s="30">
        <v>1</v>
      </c>
      <c r="I727" s="31">
        <f>SUM('PACC-2015'!$E727:$H727)</f>
        <v>1</v>
      </c>
      <c r="J727" s="32">
        <v>1000</v>
      </c>
      <c r="K727" s="32">
        <f t="shared" si="33"/>
        <v>1000</v>
      </c>
      <c r="L727" s="32"/>
      <c r="M727" s="39"/>
      <c r="N727" s="44"/>
      <c r="O727" s="32"/>
      <c r="P727" s="30"/>
    </row>
    <row r="728" spans="2:16" ht="18">
      <c r="B728" s="45" t="s">
        <v>290</v>
      </c>
      <c r="C728" s="51" t="s">
        <v>1176</v>
      </c>
      <c r="D728" s="45" t="s">
        <v>379</v>
      </c>
      <c r="E728" s="45"/>
      <c r="F728" s="45"/>
      <c r="G728" s="45">
        <v>1</v>
      </c>
      <c r="H728" s="45"/>
      <c r="I728" s="31">
        <f>SUM('PACC-2015'!$E728:$H728)</f>
        <v>1</v>
      </c>
      <c r="J728" s="46">
        <v>55000</v>
      </c>
      <c r="K728" s="46">
        <f>+I728*J728</f>
        <v>55000</v>
      </c>
      <c r="L728" s="46"/>
      <c r="M728" s="39"/>
      <c r="N728" s="44"/>
      <c r="O728" s="46"/>
      <c r="P728" s="45"/>
    </row>
    <row r="729" spans="2:16" ht="18">
      <c r="B729" s="30" t="s">
        <v>290</v>
      </c>
      <c r="C729" s="51" t="s">
        <v>841</v>
      </c>
      <c r="D729" s="30" t="s">
        <v>379</v>
      </c>
      <c r="E729" s="30">
        <v>10</v>
      </c>
      <c r="F729" s="30">
        <v>15</v>
      </c>
      <c r="G729" s="30">
        <v>15</v>
      </c>
      <c r="H729" s="30">
        <v>10</v>
      </c>
      <c r="I729" s="31">
        <f>SUM('PACC-2015'!$E729:$H729)</f>
        <v>50</v>
      </c>
      <c r="J729" s="32">
        <v>800</v>
      </c>
      <c r="K729" s="32">
        <f t="shared" si="33"/>
        <v>40000</v>
      </c>
      <c r="L729" s="32"/>
      <c r="M729" s="39"/>
      <c r="N729" s="44"/>
      <c r="O729" s="32"/>
      <c r="P729" s="30"/>
    </row>
    <row r="730" spans="2:16" ht="18">
      <c r="B730" s="30" t="s">
        <v>290</v>
      </c>
      <c r="C730" s="51" t="s">
        <v>1173</v>
      </c>
      <c r="D730" s="30" t="s">
        <v>379</v>
      </c>
      <c r="E730" s="30"/>
      <c r="F730" s="30">
        <v>3</v>
      </c>
      <c r="G730" s="30"/>
      <c r="H730" s="30"/>
      <c r="I730" s="31">
        <f>SUM('PACC-2015'!$E730:$H730)</f>
        <v>3</v>
      </c>
      <c r="J730" s="32">
        <v>150000</v>
      </c>
      <c r="K730" s="32">
        <f t="shared" si="33"/>
        <v>450000</v>
      </c>
      <c r="L730" s="32"/>
      <c r="M730" s="39"/>
      <c r="N730" s="44"/>
      <c r="O730" s="32"/>
      <c r="P730" s="30"/>
    </row>
    <row r="731" spans="2:16" ht="18">
      <c r="B731" s="30" t="s">
        <v>290</v>
      </c>
      <c r="C731" s="51" t="s">
        <v>840</v>
      </c>
      <c r="D731" s="30" t="s">
        <v>379</v>
      </c>
      <c r="E731" s="30"/>
      <c r="F731" s="30"/>
      <c r="G731" s="30">
        <v>1</v>
      </c>
      <c r="H731" s="30"/>
      <c r="I731" s="31">
        <f>SUM('PACC-2015'!$E731:$H731)</f>
        <v>1</v>
      </c>
      <c r="J731" s="32">
        <v>100000</v>
      </c>
      <c r="K731" s="32">
        <f t="shared" si="33"/>
        <v>100000</v>
      </c>
      <c r="L731" s="32"/>
      <c r="M731" s="39"/>
      <c r="N731" s="44"/>
      <c r="O731" s="32"/>
      <c r="P731" s="30"/>
    </row>
    <row r="732" spans="2:16" ht="18">
      <c r="B732" s="45" t="s">
        <v>290</v>
      </c>
      <c r="C732" s="51" t="s">
        <v>1177</v>
      </c>
      <c r="D732" s="45" t="s">
        <v>379</v>
      </c>
      <c r="E732" s="45"/>
      <c r="F732" s="45">
        <v>1</v>
      </c>
      <c r="G732" s="45"/>
      <c r="H732" s="45"/>
      <c r="I732" s="31">
        <f>SUM('PACC-2015'!$E732:$H732)</f>
        <v>1</v>
      </c>
      <c r="J732" s="46">
        <v>250000</v>
      </c>
      <c r="K732" s="46">
        <f>+I732*J732</f>
        <v>250000</v>
      </c>
      <c r="L732" s="46"/>
      <c r="M732" s="39"/>
      <c r="N732" s="44"/>
      <c r="O732" s="46"/>
      <c r="P732" s="45"/>
    </row>
    <row r="733" spans="2:16" ht="18">
      <c r="B733" s="45" t="s">
        <v>290</v>
      </c>
      <c r="C733" s="51" t="s">
        <v>1181</v>
      </c>
      <c r="D733" s="45" t="s">
        <v>379</v>
      </c>
      <c r="E733" s="45"/>
      <c r="F733" s="45">
        <v>3</v>
      </c>
      <c r="G733" s="45"/>
      <c r="H733" s="45"/>
      <c r="I733" s="31">
        <f>SUM('PACC-2015'!$E733:$H733)</f>
        <v>3</v>
      </c>
      <c r="J733" s="46">
        <v>40000</v>
      </c>
      <c r="K733" s="46">
        <f>+I733*J733</f>
        <v>120000</v>
      </c>
      <c r="L733" s="46"/>
      <c r="M733" s="39"/>
      <c r="N733" s="44"/>
      <c r="O733" s="46"/>
      <c r="P733" s="45"/>
    </row>
    <row r="734" spans="2:16" ht="18">
      <c r="B734" s="45" t="s">
        <v>290</v>
      </c>
      <c r="C734" s="51" t="s">
        <v>1178</v>
      </c>
      <c r="D734" s="45" t="s">
        <v>379</v>
      </c>
      <c r="E734" s="45"/>
      <c r="F734" s="45">
        <v>1</v>
      </c>
      <c r="G734" s="45"/>
      <c r="H734" s="45"/>
      <c r="I734" s="31">
        <f>SUM('PACC-2015'!$E734:$H734)</f>
        <v>1</v>
      </c>
      <c r="J734" s="46">
        <v>10000</v>
      </c>
      <c r="K734" s="46">
        <f>+I734*J734</f>
        <v>10000</v>
      </c>
      <c r="L734" s="46">
        <f>SUM(K722:K734)</f>
        <v>1383000</v>
      </c>
      <c r="M734" s="39" t="s">
        <v>20</v>
      </c>
      <c r="N734" s="44"/>
      <c r="O734" s="46"/>
      <c r="P734" s="45"/>
    </row>
    <row r="735" spans="2:16" ht="18">
      <c r="B735" s="45" t="s">
        <v>309</v>
      </c>
      <c r="C735" s="51" t="s">
        <v>853</v>
      </c>
      <c r="D735" s="30" t="s">
        <v>379</v>
      </c>
      <c r="E735" s="30">
        <v>1</v>
      </c>
      <c r="F735" s="30">
        <v>1</v>
      </c>
      <c r="G735" s="30">
        <v>1</v>
      </c>
      <c r="H735" s="30">
        <v>1</v>
      </c>
      <c r="I735" s="31">
        <f>SUM('PACC-2015'!$E735:$H735)</f>
        <v>4</v>
      </c>
      <c r="J735" s="32">
        <v>60000</v>
      </c>
      <c r="K735" s="32">
        <f>+I735*J735</f>
        <v>240000</v>
      </c>
      <c r="L735" s="32">
        <f>K735</f>
        <v>240000</v>
      </c>
      <c r="M735" s="39" t="s">
        <v>17</v>
      </c>
      <c r="N735" s="44"/>
      <c r="O735" s="46"/>
      <c r="P735" s="45"/>
    </row>
    <row r="736" spans="2:16" ht="18">
      <c r="B736" s="30" t="s">
        <v>314</v>
      </c>
      <c r="C736" s="52" t="s">
        <v>914</v>
      </c>
      <c r="D736" s="33" t="s">
        <v>379</v>
      </c>
      <c r="E736" s="33">
        <v>1</v>
      </c>
      <c r="F736" s="33"/>
      <c r="G736" s="33"/>
      <c r="H736" s="33"/>
      <c r="I736" s="31">
        <f>SUM('PACC-2015'!$E736:$H736)</f>
        <v>1</v>
      </c>
      <c r="J736" s="32">
        <v>60000</v>
      </c>
      <c r="K736" s="32">
        <f t="shared" si="33"/>
        <v>60000</v>
      </c>
      <c r="L736" s="34"/>
      <c r="M736" s="37"/>
      <c r="N736" s="28"/>
      <c r="O736" s="32"/>
      <c r="P736" s="30"/>
    </row>
    <row r="737" spans="2:16" ht="18">
      <c r="B737" s="30" t="s">
        <v>314</v>
      </c>
      <c r="C737" s="52" t="s">
        <v>915</v>
      </c>
      <c r="D737" s="33" t="s">
        <v>379</v>
      </c>
      <c r="E737" s="33">
        <v>1</v>
      </c>
      <c r="F737" s="33"/>
      <c r="G737" s="33"/>
      <c r="H737" s="33"/>
      <c r="I737" s="31">
        <f>SUM('PACC-2015'!$E737:$H737)</f>
        <v>1</v>
      </c>
      <c r="J737" s="32">
        <v>150000</v>
      </c>
      <c r="K737" s="32">
        <f t="shared" si="33"/>
        <v>150000</v>
      </c>
      <c r="L737" s="34"/>
      <c r="M737" s="37"/>
      <c r="N737" s="28"/>
      <c r="O737" s="32"/>
      <c r="P737" s="30"/>
    </row>
    <row r="738" spans="2:16" ht="18">
      <c r="B738" s="30" t="s">
        <v>314</v>
      </c>
      <c r="C738" s="52" t="s">
        <v>916</v>
      </c>
      <c r="D738" s="33" t="s">
        <v>379</v>
      </c>
      <c r="E738" s="33">
        <v>1</v>
      </c>
      <c r="F738" s="33"/>
      <c r="G738" s="33"/>
      <c r="H738" s="33"/>
      <c r="I738" s="31">
        <f>SUM('PACC-2015'!$E738:$H738)</f>
        <v>1</v>
      </c>
      <c r="J738" s="32">
        <v>10000</v>
      </c>
      <c r="K738" s="32">
        <f t="shared" si="33"/>
        <v>10000</v>
      </c>
      <c r="L738" s="34"/>
      <c r="M738" s="37"/>
      <c r="N738" s="28"/>
      <c r="O738" s="32"/>
      <c r="P738" s="30"/>
    </row>
    <row r="739" spans="2:16" ht="18">
      <c r="B739" s="30" t="s">
        <v>314</v>
      </c>
      <c r="C739" s="52" t="s">
        <v>917</v>
      </c>
      <c r="D739" s="33" t="s">
        <v>379</v>
      </c>
      <c r="E739" s="33">
        <v>1</v>
      </c>
      <c r="F739" s="33"/>
      <c r="G739" s="33"/>
      <c r="H739" s="33"/>
      <c r="I739" s="31">
        <f>SUM('PACC-2015'!$E739:$H739)</f>
        <v>1</v>
      </c>
      <c r="J739" s="32">
        <v>150000</v>
      </c>
      <c r="K739" s="32">
        <f t="shared" si="33"/>
        <v>150000</v>
      </c>
      <c r="L739" s="34"/>
      <c r="M739" s="39"/>
      <c r="N739" s="44"/>
      <c r="O739" s="32"/>
      <c r="P739" s="30"/>
    </row>
    <row r="740" spans="2:16" ht="18">
      <c r="B740" s="30" t="s">
        <v>314</v>
      </c>
      <c r="C740" s="52" t="s">
        <v>918</v>
      </c>
      <c r="D740" s="33" t="s">
        <v>379</v>
      </c>
      <c r="E740" s="33"/>
      <c r="F740" s="33">
        <v>1</v>
      </c>
      <c r="G740" s="33"/>
      <c r="H740" s="33"/>
      <c r="I740" s="31">
        <f>SUM('PACC-2015'!$E740:$H740)</f>
        <v>1</v>
      </c>
      <c r="J740" s="32">
        <v>20000</v>
      </c>
      <c r="K740" s="32">
        <f t="shared" si="33"/>
        <v>20000</v>
      </c>
      <c r="L740" s="34"/>
      <c r="M740" s="39"/>
      <c r="N740" s="44"/>
      <c r="O740" s="32"/>
      <c r="P740" s="30"/>
    </row>
    <row r="741" spans="2:16" ht="18">
      <c r="B741" s="30" t="s">
        <v>314</v>
      </c>
      <c r="C741" s="52" t="s">
        <v>919</v>
      </c>
      <c r="D741" s="33" t="s">
        <v>379</v>
      </c>
      <c r="E741" s="33">
        <v>10</v>
      </c>
      <c r="F741" s="33"/>
      <c r="G741" s="33">
        <v>10</v>
      </c>
      <c r="H741" s="33"/>
      <c r="I741" s="31">
        <f>SUM('PACC-2015'!$E741:$H741)</f>
        <v>20</v>
      </c>
      <c r="J741" s="32">
        <v>2000</v>
      </c>
      <c r="K741" s="32">
        <f t="shared" si="33"/>
        <v>40000</v>
      </c>
      <c r="L741" s="34"/>
      <c r="M741" s="39"/>
      <c r="N741" s="44"/>
      <c r="O741" s="32"/>
      <c r="P741" s="30"/>
    </row>
    <row r="742" spans="2:16" ht="18">
      <c r="B742" s="30" t="s">
        <v>314</v>
      </c>
      <c r="C742" s="52" t="s">
        <v>621</v>
      </c>
      <c r="D742" s="33" t="s">
        <v>379</v>
      </c>
      <c r="E742" s="33"/>
      <c r="F742" s="33">
        <v>1</v>
      </c>
      <c r="G742" s="33"/>
      <c r="H742" s="33"/>
      <c r="I742" s="31">
        <f>SUM('PACC-2015'!$E742:$H742)</f>
        <v>1</v>
      </c>
      <c r="J742" s="32">
        <v>15000</v>
      </c>
      <c r="K742" s="32">
        <f t="shared" si="33"/>
        <v>15000</v>
      </c>
      <c r="L742" s="34"/>
      <c r="M742" s="37"/>
      <c r="N742" s="28"/>
      <c r="O742" s="32"/>
      <c r="P742" s="30"/>
    </row>
    <row r="743" spans="2:16" ht="18">
      <c r="B743" s="30" t="s">
        <v>314</v>
      </c>
      <c r="C743" s="52" t="s">
        <v>1111</v>
      </c>
      <c r="D743" s="33" t="s">
        <v>379</v>
      </c>
      <c r="E743" s="33"/>
      <c r="F743" s="33">
        <v>1</v>
      </c>
      <c r="G743" s="33">
        <v>2</v>
      </c>
      <c r="H743" s="33"/>
      <c r="I743" s="31">
        <f>SUM('PACC-2015'!$E743:$H743)</f>
        <v>3</v>
      </c>
      <c r="J743" s="32">
        <v>25000</v>
      </c>
      <c r="K743" s="32">
        <f t="shared" si="33"/>
        <v>75000</v>
      </c>
      <c r="L743" s="34">
        <f>SUM(K736:K743)</f>
        <v>520000</v>
      </c>
      <c r="M743" s="37" t="s">
        <v>17</v>
      </c>
      <c r="N743" s="28" t="s">
        <v>380</v>
      </c>
      <c r="O743" s="32"/>
      <c r="P743" s="30"/>
    </row>
    <row r="744" spans="2:16" ht="18">
      <c r="B744" s="30" t="s">
        <v>316</v>
      </c>
      <c r="C744" s="52" t="s">
        <v>1110</v>
      </c>
      <c r="D744" s="33" t="s">
        <v>379</v>
      </c>
      <c r="E744" s="33">
        <v>15</v>
      </c>
      <c r="F744" s="33">
        <v>15</v>
      </c>
      <c r="G744" s="33">
        <v>15</v>
      </c>
      <c r="H744" s="33">
        <v>15</v>
      </c>
      <c r="I744" s="31">
        <f>SUM('PACC-2015'!$E744:$H744)</f>
        <v>60</v>
      </c>
      <c r="J744" s="32">
        <v>850</v>
      </c>
      <c r="K744" s="32">
        <f t="shared" si="33"/>
        <v>51000</v>
      </c>
      <c r="L744" s="34">
        <f>K744</f>
        <v>51000</v>
      </c>
      <c r="M744" s="39" t="s">
        <v>18</v>
      </c>
      <c r="N744" s="40" t="s">
        <v>380</v>
      </c>
      <c r="O744" s="32"/>
      <c r="P744" s="30"/>
    </row>
    <row r="745" spans="2:16" ht="18">
      <c r="B745" s="30" t="s">
        <v>322</v>
      </c>
      <c r="C745" s="52" t="s">
        <v>854</v>
      </c>
      <c r="D745" s="33" t="s">
        <v>379</v>
      </c>
      <c r="E745" s="33"/>
      <c r="F745" s="33"/>
      <c r="G745" s="33">
        <v>1</v>
      </c>
      <c r="H745" s="33"/>
      <c r="I745" s="31">
        <f>SUM('PACC-2015'!$E745:$H745)</f>
        <v>1</v>
      </c>
      <c r="J745" s="32">
        <v>15000</v>
      </c>
      <c r="K745" s="32">
        <f>+I745*J745</f>
        <v>15000</v>
      </c>
      <c r="L745" s="34">
        <f>K745</f>
        <v>15000</v>
      </c>
      <c r="M745" s="39" t="s">
        <v>18</v>
      </c>
      <c r="N745" s="44" t="s">
        <v>380</v>
      </c>
      <c r="O745" s="32"/>
      <c r="P745" s="30"/>
    </row>
    <row r="746" spans="2:16" ht="18">
      <c r="B746" s="6" t="s">
        <v>330</v>
      </c>
      <c r="C746" s="51" t="s">
        <v>436</v>
      </c>
      <c r="D746" s="23" t="s">
        <v>379</v>
      </c>
      <c r="E746" s="6">
        <v>1000</v>
      </c>
      <c r="F746" s="6">
        <v>1000</v>
      </c>
      <c r="G746" s="6">
        <v>1000</v>
      </c>
      <c r="H746" s="6">
        <v>1000</v>
      </c>
      <c r="I746" s="7">
        <f>SUM('PACC-2015'!$E746:$H746)</f>
        <v>4000</v>
      </c>
      <c r="J746" s="8">
        <v>5</v>
      </c>
      <c r="K746" s="8">
        <f t="shared" si="33"/>
        <v>20000</v>
      </c>
      <c r="L746" s="8"/>
      <c r="M746" s="37"/>
      <c r="N746" s="28"/>
      <c r="O746" s="8"/>
      <c r="P746" s="6"/>
    </row>
    <row r="747" spans="2:16" ht="18">
      <c r="B747" s="30" t="s">
        <v>330</v>
      </c>
      <c r="C747" s="51" t="s">
        <v>768</v>
      </c>
      <c r="D747" s="30" t="s">
        <v>379</v>
      </c>
      <c r="E747" s="30">
        <v>5</v>
      </c>
      <c r="F747" s="30">
        <v>5</v>
      </c>
      <c r="G747" s="30"/>
      <c r="H747" s="30"/>
      <c r="I747" s="31">
        <f>SUM('PACC-2015'!$E747:$H747)</f>
        <v>10</v>
      </c>
      <c r="J747" s="32">
        <v>300</v>
      </c>
      <c r="K747" s="32">
        <f t="shared" si="33"/>
        <v>3000</v>
      </c>
      <c r="L747" s="32"/>
      <c r="M747" s="39"/>
      <c r="N747" s="40"/>
      <c r="O747" s="32"/>
      <c r="P747" s="30"/>
    </row>
    <row r="748" spans="2:16" ht="18">
      <c r="B748" s="30" t="s">
        <v>330</v>
      </c>
      <c r="C748" s="51" t="s">
        <v>769</v>
      </c>
      <c r="D748" s="30" t="s">
        <v>379</v>
      </c>
      <c r="E748" s="30">
        <v>5</v>
      </c>
      <c r="F748" s="30">
        <v>5</v>
      </c>
      <c r="G748" s="30"/>
      <c r="H748" s="30"/>
      <c r="I748" s="31">
        <f>SUM('PACC-2015'!$E748:$H748)</f>
        <v>10</v>
      </c>
      <c r="J748" s="32">
        <v>300</v>
      </c>
      <c r="K748" s="32">
        <f t="shared" si="33"/>
        <v>3000</v>
      </c>
      <c r="L748" s="32"/>
      <c r="M748" s="39"/>
      <c r="N748" s="40"/>
      <c r="O748" s="32"/>
      <c r="P748" s="30"/>
    </row>
    <row r="749" spans="2:16" ht="18">
      <c r="B749" s="30" t="s">
        <v>330</v>
      </c>
      <c r="C749" s="51" t="s">
        <v>799</v>
      </c>
      <c r="D749" s="30" t="s">
        <v>379</v>
      </c>
      <c r="E749" s="30">
        <v>1000</v>
      </c>
      <c r="F749" s="30"/>
      <c r="G749" s="30"/>
      <c r="H749" s="30"/>
      <c r="I749" s="31">
        <f>SUM('PACC-2015'!$E749:$H749)</f>
        <v>1000</v>
      </c>
      <c r="J749" s="32">
        <v>500</v>
      </c>
      <c r="K749" s="32">
        <f t="shared" si="33"/>
        <v>500000</v>
      </c>
      <c r="L749" s="32"/>
      <c r="M749" s="39"/>
      <c r="N749" s="44"/>
      <c r="O749" s="32"/>
      <c r="P749" s="30"/>
    </row>
    <row r="750" spans="2:16" ht="18">
      <c r="B750" s="45" t="s">
        <v>330</v>
      </c>
      <c r="C750" s="51" t="s">
        <v>981</v>
      </c>
      <c r="D750" s="45" t="s">
        <v>379</v>
      </c>
      <c r="E750" s="45">
        <v>72</v>
      </c>
      <c r="F750" s="45"/>
      <c r="G750" s="45"/>
      <c r="H750" s="45"/>
      <c r="I750" s="31">
        <f>SUM('PACC-2015'!$E750:$H750)</f>
        <v>72</v>
      </c>
      <c r="J750" s="46">
        <v>125</v>
      </c>
      <c r="K750" s="46">
        <f>+I750*J750</f>
        <v>9000</v>
      </c>
      <c r="L750" s="46"/>
      <c r="M750" s="39"/>
      <c r="N750" s="44"/>
      <c r="O750" s="46"/>
      <c r="P750" s="45"/>
    </row>
    <row r="751" spans="2:16" ht="18">
      <c r="B751" s="30" t="s">
        <v>330</v>
      </c>
      <c r="C751" s="51" t="s">
        <v>802</v>
      </c>
      <c r="D751" s="30" t="s">
        <v>379</v>
      </c>
      <c r="E751" s="30">
        <v>1</v>
      </c>
      <c r="F751" s="30"/>
      <c r="G751" s="30"/>
      <c r="H751" s="30"/>
      <c r="I751" s="31">
        <f>SUM('PACC-2015'!$E751:$H751)</f>
        <v>1</v>
      </c>
      <c r="J751" s="32">
        <v>4400</v>
      </c>
      <c r="K751" s="32">
        <f t="shared" si="33"/>
        <v>4400</v>
      </c>
      <c r="L751" s="32"/>
      <c r="M751" s="39"/>
      <c r="N751" s="44"/>
      <c r="O751" s="32"/>
      <c r="P751" s="30"/>
    </row>
    <row r="752" spans="2:16" ht="18">
      <c r="B752" s="45" t="s">
        <v>330</v>
      </c>
      <c r="C752" s="51" t="s">
        <v>985</v>
      </c>
      <c r="D752" s="45" t="s">
        <v>379</v>
      </c>
      <c r="E752" s="45">
        <v>1</v>
      </c>
      <c r="F752" s="45"/>
      <c r="G752" s="45"/>
      <c r="H752" s="45"/>
      <c r="I752" s="31">
        <f>SUM('PACC-2015'!$E752:$H752)</f>
        <v>1</v>
      </c>
      <c r="J752" s="46">
        <v>5000</v>
      </c>
      <c r="K752" s="46">
        <f>+I752*J752</f>
        <v>5000</v>
      </c>
      <c r="L752" s="46"/>
      <c r="M752" s="39"/>
      <c r="N752" s="44"/>
      <c r="O752" s="46"/>
      <c r="P752" s="45"/>
    </row>
    <row r="753" spans="2:16" ht="18">
      <c r="B753" s="45" t="s">
        <v>330</v>
      </c>
      <c r="C753" s="51" t="s">
        <v>986</v>
      </c>
      <c r="D753" s="45" t="s">
        <v>379</v>
      </c>
      <c r="E753" s="45">
        <v>1</v>
      </c>
      <c r="F753" s="45"/>
      <c r="G753" s="45"/>
      <c r="H753" s="45"/>
      <c r="I753" s="31">
        <f>SUM('PACC-2015'!$E753:$H753)</f>
        <v>1</v>
      </c>
      <c r="J753" s="46">
        <v>500</v>
      </c>
      <c r="K753" s="46">
        <f>+I753*J753</f>
        <v>500</v>
      </c>
      <c r="L753" s="46"/>
      <c r="M753" s="39"/>
      <c r="N753" s="44"/>
      <c r="O753" s="46"/>
      <c r="P753" s="45"/>
    </row>
    <row r="754" spans="2:16" ht="18">
      <c r="B754" s="45" t="s">
        <v>330</v>
      </c>
      <c r="C754" s="51" t="s">
        <v>1112</v>
      </c>
      <c r="D754" s="45" t="s">
        <v>379</v>
      </c>
      <c r="E754" s="45"/>
      <c r="F754" s="45">
        <v>10</v>
      </c>
      <c r="G754" s="45"/>
      <c r="H754" s="45"/>
      <c r="I754" s="31">
        <f>SUM('PACC-2015'!$E754:$H754)</f>
        <v>10</v>
      </c>
      <c r="J754" s="46">
        <v>500</v>
      </c>
      <c r="K754" s="46">
        <f>+I754*J754</f>
        <v>5000</v>
      </c>
      <c r="L754" s="46"/>
      <c r="M754" s="39"/>
      <c r="N754" s="44"/>
      <c r="O754" s="46"/>
      <c r="P754" s="45"/>
    </row>
    <row r="755" spans="2:16" ht="18">
      <c r="B755" s="45" t="s">
        <v>330</v>
      </c>
      <c r="C755" s="51" t="s">
        <v>987</v>
      </c>
      <c r="D755" s="45" t="s">
        <v>379</v>
      </c>
      <c r="E755" s="45">
        <v>1</v>
      </c>
      <c r="F755" s="45"/>
      <c r="G755" s="45"/>
      <c r="H755" s="45"/>
      <c r="I755" s="31">
        <f>SUM('PACC-2015'!$E755:$H755)</f>
        <v>1</v>
      </c>
      <c r="J755" s="46">
        <v>2500</v>
      </c>
      <c r="K755" s="46">
        <f>+I755*J755</f>
        <v>2500</v>
      </c>
      <c r="L755" s="46"/>
      <c r="M755" s="39"/>
      <c r="N755" s="44"/>
      <c r="O755" s="46"/>
      <c r="P755" s="45"/>
    </row>
    <row r="756" spans="2:16" ht="18">
      <c r="B756" s="23" t="s">
        <v>330</v>
      </c>
      <c r="C756" s="51" t="s">
        <v>437</v>
      </c>
      <c r="D756" s="23" t="s">
        <v>379</v>
      </c>
      <c r="E756" s="6">
        <v>6</v>
      </c>
      <c r="F756" s="6">
        <v>5</v>
      </c>
      <c r="G756" s="6">
        <v>5</v>
      </c>
      <c r="H756" s="6">
        <v>10</v>
      </c>
      <c r="I756" s="7">
        <f>SUM('PACC-2015'!$E756:$H756)</f>
        <v>26</v>
      </c>
      <c r="J756" s="8">
        <v>350</v>
      </c>
      <c r="K756" s="8">
        <f t="shared" si="33"/>
        <v>9100</v>
      </c>
      <c r="L756" s="8"/>
      <c r="M756" s="37"/>
      <c r="N756" s="28"/>
      <c r="O756" s="8"/>
      <c r="P756" s="6"/>
    </row>
    <row r="757" spans="2:16" ht="18">
      <c r="B757" s="30" t="s">
        <v>330</v>
      </c>
      <c r="C757" s="51" t="s">
        <v>764</v>
      </c>
      <c r="D757" s="30" t="s">
        <v>379</v>
      </c>
      <c r="E757" s="30"/>
      <c r="F757" s="30"/>
      <c r="G757" s="30">
        <v>2000</v>
      </c>
      <c r="H757" s="30"/>
      <c r="I757" s="31">
        <f>SUM('PACC-2015'!$E757:$H757)</f>
        <v>2000</v>
      </c>
      <c r="J757" s="32">
        <v>125</v>
      </c>
      <c r="K757" s="32">
        <f t="shared" si="33"/>
        <v>250000</v>
      </c>
      <c r="L757" s="32">
        <f>SUM(K746:K757)</f>
        <v>811500</v>
      </c>
      <c r="M757" s="39" t="s">
        <v>20</v>
      </c>
      <c r="N757" s="40" t="s">
        <v>380</v>
      </c>
      <c r="O757" s="32"/>
      <c r="P757" s="30"/>
    </row>
    <row r="758" spans="2:16" ht="18">
      <c r="B758" s="30" t="s">
        <v>331</v>
      </c>
      <c r="C758" s="51" t="s">
        <v>660</v>
      </c>
      <c r="D758" s="30" t="s">
        <v>379</v>
      </c>
      <c r="E758" s="30"/>
      <c r="F758" s="30"/>
      <c r="G758" s="30">
        <v>1</v>
      </c>
      <c r="H758" s="30"/>
      <c r="I758" s="31">
        <f>SUM('PACC-2015'!$E758:$H758)</f>
        <v>1</v>
      </c>
      <c r="J758" s="32">
        <v>70000</v>
      </c>
      <c r="K758" s="25">
        <f t="shared" si="33"/>
        <v>70000</v>
      </c>
      <c r="L758" s="32"/>
      <c r="M758" s="39"/>
      <c r="N758" s="40"/>
      <c r="O758" s="32"/>
      <c r="P758" s="30"/>
    </row>
    <row r="759" spans="2:16" ht="18">
      <c r="B759" s="45" t="s">
        <v>331</v>
      </c>
      <c r="C759" s="51" t="s">
        <v>982</v>
      </c>
      <c r="D759" s="45" t="s">
        <v>379</v>
      </c>
      <c r="E759" s="45">
        <v>10</v>
      </c>
      <c r="F759" s="45"/>
      <c r="G759" s="45"/>
      <c r="H759" s="45"/>
      <c r="I759" s="31">
        <f>SUM('PACC-2015'!$E759:$H759)</f>
        <v>10</v>
      </c>
      <c r="J759" s="46">
        <v>550</v>
      </c>
      <c r="K759" s="46">
        <f>+I759*J759</f>
        <v>5500</v>
      </c>
      <c r="L759" s="46">
        <f>SUM(K758:K759)</f>
        <v>75500</v>
      </c>
      <c r="M759" s="39" t="s">
        <v>18</v>
      </c>
      <c r="N759" s="44" t="s">
        <v>380</v>
      </c>
      <c r="O759" s="46"/>
      <c r="P759" s="45"/>
    </row>
    <row r="760" spans="2:16" ht="18">
      <c r="B760" s="30" t="s">
        <v>348</v>
      </c>
      <c r="C760" s="51" t="s">
        <v>855</v>
      </c>
      <c r="D760" s="30" t="s">
        <v>379</v>
      </c>
      <c r="E760" s="30">
        <v>10</v>
      </c>
      <c r="F760" s="30">
        <v>10</v>
      </c>
      <c r="G760" s="30">
        <v>10</v>
      </c>
      <c r="H760" s="30">
        <v>10</v>
      </c>
      <c r="I760" s="31">
        <f>SUM('PACC-2015'!$E760:$H760)</f>
        <v>40</v>
      </c>
      <c r="J760" s="32">
        <v>15000</v>
      </c>
      <c r="K760" s="32">
        <f>+I760*J760</f>
        <v>600000</v>
      </c>
      <c r="L760" s="32">
        <f>K760</f>
        <v>600000</v>
      </c>
      <c r="M760" s="39" t="s">
        <v>17</v>
      </c>
      <c r="N760" s="44" t="s">
        <v>380</v>
      </c>
      <c r="O760" s="32"/>
      <c r="P760" s="30"/>
    </row>
    <row r="761" spans="2:16" ht="18">
      <c r="B761" s="30" t="s">
        <v>352</v>
      </c>
      <c r="C761" s="51" t="s">
        <v>789</v>
      </c>
      <c r="D761" s="30" t="s">
        <v>379</v>
      </c>
      <c r="E761" s="30">
        <v>2</v>
      </c>
      <c r="F761" s="30">
        <v>1</v>
      </c>
      <c r="G761" s="30">
        <v>1</v>
      </c>
      <c r="H761" s="30">
        <v>1</v>
      </c>
      <c r="I761" s="31">
        <f>SUM('PACC-2015'!$E761:$H761)</f>
        <v>5</v>
      </c>
      <c r="J761" s="32">
        <v>20000</v>
      </c>
      <c r="K761" s="32">
        <f t="shared" si="33"/>
        <v>100000</v>
      </c>
      <c r="L761" s="32">
        <f>K761</f>
        <v>100000</v>
      </c>
      <c r="M761" s="39" t="s">
        <v>17</v>
      </c>
      <c r="N761" s="40" t="s">
        <v>380</v>
      </c>
      <c r="O761" s="32"/>
      <c r="P761" s="30"/>
    </row>
    <row r="762" spans="2:16" ht="18">
      <c r="B762" s="45" t="s">
        <v>353</v>
      </c>
      <c r="C762" s="51" t="s">
        <v>856</v>
      </c>
      <c r="D762" s="30" t="s">
        <v>379</v>
      </c>
      <c r="E762" s="30">
        <v>10</v>
      </c>
      <c r="F762" s="30">
        <v>10</v>
      </c>
      <c r="G762" s="30">
        <v>10</v>
      </c>
      <c r="H762" s="30">
        <v>10</v>
      </c>
      <c r="I762" s="31">
        <f>SUM('PACC-2015'!$E762:$H762)</f>
        <v>40</v>
      </c>
      <c r="J762" s="32">
        <v>35000</v>
      </c>
      <c r="K762" s="32">
        <f>+I762*J762</f>
        <v>1400000</v>
      </c>
      <c r="L762" s="32">
        <f>K762</f>
        <v>1400000</v>
      </c>
      <c r="M762" s="39" t="s">
        <v>20</v>
      </c>
      <c r="N762" s="44" t="s">
        <v>380</v>
      </c>
      <c r="O762" s="46"/>
      <c r="P762" s="45"/>
    </row>
    <row r="763" spans="2:16" ht="18">
      <c r="B763" s="23" t="s">
        <v>355</v>
      </c>
      <c r="C763" s="51" t="s">
        <v>481</v>
      </c>
      <c r="D763" s="23" t="s">
        <v>482</v>
      </c>
      <c r="E763" s="23">
        <v>1</v>
      </c>
      <c r="F763" s="23">
        <v>2</v>
      </c>
      <c r="G763" s="23">
        <v>2</v>
      </c>
      <c r="H763" s="23"/>
      <c r="I763" s="24">
        <f>SUM('PACC-2015'!$E763:$H763)</f>
        <v>5</v>
      </c>
      <c r="J763" s="25">
        <v>135000</v>
      </c>
      <c r="K763" s="25">
        <f>+I763*J763</f>
        <v>675000</v>
      </c>
      <c r="L763" s="25">
        <f>K763</f>
        <v>675000</v>
      </c>
      <c r="M763" s="37" t="s">
        <v>20</v>
      </c>
      <c r="N763" s="28" t="s">
        <v>380</v>
      </c>
      <c r="O763" s="25"/>
      <c r="P763" s="23"/>
    </row>
    <row r="764" spans="2:16" ht="18">
      <c r="B764" s="30"/>
      <c r="C764" s="30"/>
      <c r="D764" s="30"/>
      <c r="E764" s="30"/>
      <c r="F764" s="30"/>
      <c r="G764" s="30"/>
      <c r="H764" s="30"/>
      <c r="I764" s="31">
        <f>SUM('PACC-2015'!$E764:$H764)</f>
        <v>0</v>
      </c>
      <c r="J764" s="32"/>
      <c r="K764" s="27">
        <f>SUBTOTAL(109,K10:K763)</f>
        <v>34393486</v>
      </c>
      <c r="L764" s="27">
        <f>SUM(L10:L763)</f>
        <v>34393486</v>
      </c>
      <c r="M764" s="30"/>
      <c r="N764" s="30"/>
      <c r="O764" s="32"/>
      <c r="P764" s="30"/>
    </row>
    <row r="765" ht="18">
      <c r="P765" s="1"/>
    </row>
    <row r="766" spans="11:16" ht="18">
      <c r="K766" s="43"/>
      <c r="L766" s="54"/>
      <c r="P766" s="1"/>
    </row>
    <row r="767" ht="18">
      <c r="P767" s="1"/>
    </row>
    <row r="768" ht="18">
      <c r="P768" s="1"/>
    </row>
    <row r="769" ht="18">
      <c r="P769" s="1"/>
    </row>
    <row r="770" ht="18">
      <c r="P770" s="1"/>
    </row>
    <row r="771" ht="18">
      <c r="P771" s="1"/>
    </row>
    <row r="772" ht="18">
      <c r="P772" s="1"/>
    </row>
    <row r="773" ht="18">
      <c r="P773" s="1"/>
    </row>
    <row r="774" ht="18">
      <c r="P774" s="1"/>
    </row>
    <row r="775" ht="18">
      <c r="P775" s="1"/>
    </row>
    <row r="776" spans="2:16" s="50" customFormat="1" ht="18"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1"/>
    </row>
    <row r="777" ht="18">
      <c r="P777" s="1"/>
    </row>
    <row r="778" ht="18">
      <c r="P778" s="1"/>
    </row>
    <row r="779" ht="18">
      <c r="P779" s="1"/>
    </row>
    <row r="780" ht="18">
      <c r="P780" s="1"/>
    </row>
    <row r="781" ht="18">
      <c r="P781" s="1"/>
    </row>
    <row r="782" ht="18">
      <c r="P782" s="1"/>
    </row>
    <row r="783" ht="18">
      <c r="P783" s="1"/>
    </row>
    <row r="784" ht="18">
      <c r="P784" s="1"/>
    </row>
    <row r="785" ht="18">
      <c r="P785" s="1"/>
    </row>
    <row r="786" ht="18">
      <c r="P786" s="1"/>
    </row>
    <row r="787" ht="18">
      <c r="P787" s="1"/>
    </row>
    <row r="788" ht="18">
      <c r="P788" s="1"/>
    </row>
    <row r="789" ht="18">
      <c r="P789" s="1"/>
    </row>
    <row r="790" ht="18">
      <c r="P790" s="1"/>
    </row>
    <row r="791" ht="18">
      <c r="P791" s="1"/>
    </row>
    <row r="792" ht="18">
      <c r="P792" s="1"/>
    </row>
    <row r="793" ht="18">
      <c r="P793" s="1"/>
    </row>
    <row r="794" ht="18">
      <c r="P794" s="1"/>
    </row>
    <row r="795" ht="18">
      <c r="P795" s="1"/>
    </row>
    <row r="796" ht="18">
      <c r="P796" s="1"/>
    </row>
    <row r="797" ht="18">
      <c r="P797" s="1"/>
    </row>
    <row r="798" ht="18">
      <c r="P798" s="1"/>
    </row>
    <row r="799" ht="18">
      <c r="P799" s="1"/>
    </row>
    <row r="800" ht="18">
      <c r="P800" s="1"/>
    </row>
    <row r="801" ht="18">
      <c r="P801" s="1"/>
    </row>
    <row r="802" ht="18">
      <c r="P802" s="1"/>
    </row>
    <row r="803" ht="18">
      <c r="P803" s="1"/>
    </row>
    <row r="804" ht="18">
      <c r="P804" s="1"/>
    </row>
    <row r="805" ht="18">
      <c r="P805" s="1"/>
    </row>
    <row r="806" ht="18">
      <c r="P806" s="1"/>
    </row>
    <row r="807" ht="18">
      <c r="P807" s="1"/>
    </row>
    <row r="808" ht="18">
      <c r="P808" s="1"/>
    </row>
    <row r="809" ht="18">
      <c r="P809" s="1"/>
    </row>
    <row r="810" ht="18">
      <c r="P810" s="1"/>
    </row>
    <row r="811" ht="18">
      <c r="P811" s="1"/>
    </row>
    <row r="812" ht="18">
      <c r="P812" s="1"/>
    </row>
    <row r="813" ht="18">
      <c r="P813" s="1"/>
    </row>
    <row r="814" ht="18">
      <c r="P814" s="1"/>
    </row>
    <row r="815" ht="18">
      <c r="P815" s="1"/>
    </row>
    <row r="816" ht="18">
      <c r="P816" s="1"/>
    </row>
    <row r="817" ht="18">
      <c r="P817" s="1"/>
    </row>
    <row r="818" ht="18">
      <c r="P818" s="1"/>
    </row>
    <row r="819" ht="18">
      <c r="P819" s="1"/>
    </row>
    <row r="820" ht="18">
      <c r="P820" s="1"/>
    </row>
    <row r="821" ht="18">
      <c r="P821" s="1"/>
    </row>
    <row r="822" ht="18">
      <c r="P822" s="1"/>
    </row>
    <row r="823" ht="18">
      <c r="P823" s="1"/>
    </row>
    <row r="824" ht="18">
      <c r="P824" s="1"/>
    </row>
    <row r="825" ht="18">
      <c r="P825" s="1"/>
    </row>
    <row r="826" ht="18">
      <c r="P826" s="1"/>
    </row>
    <row r="827" ht="18">
      <c r="P827" s="1"/>
    </row>
    <row r="828" ht="18">
      <c r="P828" s="1"/>
    </row>
    <row r="829" ht="18">
      <c r="P829" s="1"/>
    </row>
    <row r="830" ht="18">
      <c r="P830" s="1"/>
    </row>
    <row r="831" ht="18">
      <c r="P831" s="1"/>
    </row>
    <row r="832" ht="18">
      <c r="P832" s="1"/>
    </row>
    <row r="833" ht="18">
      <c r="P833" s="1"/>
    </row>
    <row r="834" ht="18">
      <c r="P834" s="1"/>
    </row>
    <row r="835" ht="18">
      <c r="P835" s="1"/>
    </row>
    <row r="836" ht="18">
      <c r="P836" s="1"/>
    </row>
    <row r="837" ht="18">
      <c r="P837" s="1"/>
    </row>
    <row r="838" ht="18">
      <c r="P838" s="1"/>
    </row>
    <row r="839" ht="18">
      <c r="P839" s="1"/>
    </row>
    <row r="840" ht="18">
      <c r="P840" s="1"/>
    </row>
    <row r="841" ht="18">
      <c r="P841" s="1"/>
    </row>
    <row r="842" ht="18">
      <c r="P842" s="1"/>
    </row>
    <row r="843" ht="18">
      <c r="P843" s="1"/>
    </row>
    <row r="844" ht="18">
      <c r="P844" s="1"/>
    </row>
    <row r="845" ht="18">
      <c r="P845" s="1"/>
    </row>
    <row r="846" ht="18">
      <c r="P846" s="1"/>
    </row>
    <row r="847" ht="18">
      <c r="P847" s="1"/>
    </row>
    <row r="848" ht="18">
      <c r="P848" s="1"/>
    </row>
    <row r="849" ht="18">
      <c r="P849" s="1"/>
    </row>
    <row r="850" ht="18">
      <c r="P850" s="1"/>
    </row>
    <row r="851" ht="18">
      <c r="P851" s="1"/>
    </row>
    <row r="852" ht="18">
      <c r="P852" s="1"/>
    </row>
    <row r="853" ht="18">
      <c r="P853" s="1"/>
    </row>
    <row r="854" ht="18">
      <c r="P854" s="1"/>
    </row>
    <row r="855" ht="18">
      <c r="P855" s="1"/>
    </row>
    <row r="856" ht="18">
      <c r="P856" s="1"/>
    </row>
    <row r="857" ht="18">
      <c r="P857" s="1"/>
    </row>
    <row r="858" ht="18">
      <c r="P858" s="1"/>
    </row>
    <row r="859" ht="18">
      <c r="P859" s="1"/>
    </row>
    <row r="860" ht="18">
      <c r="P860" s="1"/>
    </row>
    <row r="861" ht="18">
      <c r="P861" s="1"/>
    </row>
    <row r="862" ht="18">
      <c r="P862" s="1"/>
    </row>
    <row r="863" ht="18">
      <c r="P863" s="1"/>
    </row>
    <row r="864" ht="18">
      <c r="P864" s="1"/>
    </row>
    <row r="865" ht="18">
      <c r="P865" s="1"/>
    </row>
    <row r="866" ht="18">
      <c r="P866" s="1"/>
    </row>
    <row r="867" ht="18">
      <c r="P867" s="1"/>
    </row>
    <row r="868" ht="18">
      <c r="P868" s="1"/>
    </row>
    <row r="869" ht="18">
      <c r="P869" s="1"/>
    </row>
    <row r="870" ht="18">
      <c r="P870" s="1"/>
    </row>
    <row r="871" ht="18">
      <c r="P871" s="1"/>
    </row>
    <row r="872" ht="18">
      <c r="P872" s="1"/>
    </row>
    <row r="873" ht="18">
      <c r="P873" s="1"/>
    </row>
    <row r="874" ht="18">
      <c r="P874" s="1"/>
    </row>
    <row r="875" ht="18">
      <c r="P875" s="1"/>
    </row>
    <row r="876" ht="18">
      <c r="P876" s="1"/>
    </row>
    <row r="877" ht="18">
      <c r="P877" s="1"/>
    </row>
    <row r="878" ht="18">
      <c r="P878" s="1"/>
    </row>
    <row r="879" ht="18">
      <c r="P879" s="1"/>
    </row>
    <row r="880" ht="18">
      <c r="P880" s="1"/>
    </row>
    <row r="881" ht="18">
      <c r="P881" s="1"/>
    </row>
    <row r="882" ht="18">
      <c r="P882" s="1"/>
    </row>
    <row r="883" ht="18">
      <c r="P883" s="1"/>
    </row>
    <row r="884" ht="18">
      <c r="P884" s="1"/>
    </row>
    <row r="885" ht="18">
      <c r="P885" s="1"/>
    </row>
    <row r="886" ht="18">
      <c r="P886" s="1"/>
    </row>
    <row r="887" ht="18">
      <c r="P887" s="1"/>
    </row>
    <row r="888" ht="18">
      <c r="P888" s="1"/>
    </row>
    <row r="889" ht="18">
      <c r="P889" s="1"/>
    </row>
    <row r="890" ht="18">
      <c r="P890" s="1"/>
    </row>
    <row r="891" ht="18">
      <c r="P891" s="1"/>
    </row>
    <row r="892" ht="18">
      <c r="P892" s="1"/>
    </row>
    <row r="893" ht="18">
      <c r="P893" s="1"/>
    </row>
    <row r="894" ht="18">
      <c r="P894" s="1"/>
    </row>
    <row r="895" ht="18">
      <c r="P895" s="1"/>
    </row>
    <row r="896" ht="18">
      <c r="P896" s="1"/>
    </row>
    <row r="897" ht="18">
      <c r="P897" s="1"/>
    </row>
    <row r="898" ht="18">
      <c r="P898" s="1"/>
    </row>
    <row r="899" ht="18">
      <c r="P899" s="1"/>
    </row>
    <row r="900" ht="18">
      <c r="P900" s="1"/>
    </row>
    <row r="901" ht="18">
      <c r="P901" s="1"/>
    </row>
    <row r="902" ht="18">
      <c r="P902" s="1"/>
    </row>
    <row r="903" ht="18">
      <c r="P903" s="1"/>
    </row>
    <row r="904" ht="18">
      <c r="P904" s="1"/>
    </row>
    <row r="905" ht="18">
      <c r="P905" s="1"/>
    </row>
    <row r="906" ht="18">
      <c r="P906" s="1"/>
    </row>
    <row r="907" ht="18">
      <c r="P907" s="1"/>
    </row>
    <row r="908" ht="18">
      <c r="P908" s="1"/>
    </row>
    <row r="909" ht="18">
      <c r="P909" s="1"/>
    </row>
    <row r="910" ht="18">
      <c r="P910" s="1"/>
    </row>
    <row r="911" ht="18">
      <c r="P911" s="1"/>
    </row>
    <row r="912" ht="18">
      <c r="P912" s="1"/>
    </row>
    <row r="913" ht="18">
      <c r="P913" s="1"/>
    </row>
    <row r="914" ht="18">
      <c r="P914" s="1"/>
    </row>
    <row r="915" ht="18">
      <c r="P915" s="1"/>
    </row>
    <row r="916" ht="18">
      <c r="P916" s="1"/>
    </row>
    <row r="917" ht="18">
      <c r="P917" s="1"/>
    </row>
    <row r="918" ht="18">
      <c r="P918" s="1"/>
    </row>
    <row r="919" ht="18">
      <c r="P919" s="1"/>
    </row>
    <row r="920" ht="18">
      <c r="P920" s="1"/>
    </row>
    <row r="921" ht="18">
      <c r="P921" s="1"/>
    </row>
    <row r="922" ht="18">
      <c r="P922" s="1"/>
    </row>
    <row r="923" ht="18">
      <c r="P923" s="1"/>
    </row>
    <row r="924" ht="18">
      <c r="P924" s="1"/>
    </row>
    <row r="925" ht="18">
      <c r="P925" s="1"/>
    </row>
    <row r="926" ht="18">
      <c r="P926" s="1"/>
    </row>
    <row r="927" ht="18">
      <c r="P927" s="1"/>
    </row>
    <row r="928" ht="18">
      <c r="P928" s="1"/>
    </row>
    <row r="929" ht="18">
      <c r="P929" s="1"/>
    </row>
    <row r="930" ht="18">
      <c r="P930" s="1"/>
    </row>
    <row r="931" ht="18">
      <c r="P931" s="1"/>
    </row>
    <row r="932" ht="18">
      <c r="P932" s="1"/>
    </row>
    <row r="933" ht="18">
      <c r="P933" s="1"/>
    </row>
    <row r="934" ht="18">
      <c r="P934" s="1"/>
    </row>
    <row r="935" ht="18">
      <c r="P935" s="1"/>
    </row>
    <row r="936" ht="18">
      <c r="P936" s="1"/>
    </row>
    <row r="937" ht="18">
      <c r="P937" s="1"/>
    </row>
    <row r="938" ht="18">
      <c r="P938" s="1"/>
    </row>
    <row r="939" ht="18">
      <c r="P939" s="1"/>
    </row>
    <row r="940" ht="18">
      <c r="P940" s="1"/>
    </row>
    <row r="941" ht="18">
      <c r="P941" s="1"/>
    </row>
    <row r="942" ht="18">
      <c r="P942" s="1"/>
    </row>
    <row r="943" ht="18">
      <c r="P943" s="1"/>
    </row>
    <row r="944" ht="18">
      <c r="P944" s="1"/>
    </row>
    <row r="945" ht="18">
      <c r="P945" s="1"/>
    </row>
    <row r="946" ht="18">
      <c r="P946" s="1"/>
    </row>
    <row r="947" ht="18">
      <c r="P947" s="1"/>
    </row>
    <row r="948" ht="18">
      <c r="P948" s="1"/>
    </row>
    <row r="949" ht="18">
      <c r="P949" s="1"/>
    </row>
    <row r="950" ht="18">
      <c r="P950" s="1"/>
    </row>
    <row r="951" ht="18">
      <c r="P951" s="1"/>
    </row>
    <row r="952" ht="18">
      <c r="P952" s="1"/>
    </row>
    <row r="953" ht="18">
      <c r="P953" s="1"/>
    </row>
    <row r="954" ht="18">
      <c r="P954" s="1"/>
    </row>
    <row r="955" ht="18">
      <c r="P955" s="1"/>
    </row>
    <row r="956" ht="18">
      <c r="P956" s="1"/>
    </row>
    <row r="957" ht="18">
      <c r="P957" s="1"/>
    </row>
    <row r="958" ht="18">
      <c r="P958" s="1"/>
    </row>
    <row r="959" ht="18">
      <c r="P959" s="1"/>
    </row>
    <row r="960" ht="18">
      <c r="P960" s="1"/>
    </row>
    <row r="961" ht="18">
      <c r="P961" s="1"/>
    </row>
    <row r="962" ht="18">
      <c r="P962" s="1"/>
    </row>
    <row r="963" ht="18">
      <c r="P963" s="1"/>
    </row>
    <row r="964" ht="18">
      <c r="P964" s="1"/>
    </row>
    <row r="965" ht="18">
      <c r="P965" s="1"/>
    </row>
    <row r="966" ht="18">
      <c r="P966" s="1"/>
    </row>
    <row r="967" ht="18">
      <c r="P967" s="1"/>
    </row>
    <row r="968" ht="18">
      <c r="P968" s="1"/>
    </row>
    <row r="969" ht="18">
      <c r="P969" s="1"/>
    </row>
    <row r="970" ht="18">
      <c r="P970" s="1"/>
    </row>
    <row r="971" ht="18">
      <c r="P971" s="1"/>
    </row>
    <row r="972" ht="18">
      <c r="P972" s="1"/>
    </row>
    <row r="973" ht="18">
      <c r="P973" s="1"/>
    </row>
    <row r="974" ht="18">
      <c r="P974" s="1"/>
    </row>
    <row r="975" ht="18">
      <c r="P975" s="1"/>
    </row>
    <row r="976" ht="18">
      <c r="P976" s="1"/>
    </row>
    <row r="977" ht="18">
      <c r="P977" s="1"/>
    </row>
    <row r="978" ht="18">
      <c r="P978" s="1"/>
    </row>
    <row r="979" ht="18">
      <c r="P979" s="1"/>
    </row>
    <row r="980" ht="18">
      <c r="P980" s="1"/>
    </row>
    <row r="981" ht="18">
      <c r="P981" s="1"/>
    </row>
    <row r="982" ht="18">
      <c r="P982" s="1"/>
    </row>
    <row r="983" ht="18">
      <c r="P983" s="1"/>
    </row>
    <row r="984" ht="18">
      <c r="P984" s="1"/>
    </row>
    <row r="985" ht="18">
      <c r="P985" s="1"/>
    </row>
    <row r="986" ht="18">
      <c r="P986" s="1"/>
    </row>
    <row r="987" ht="18">
      <c r="P987" s="1"/>
    </row>
    <row r="988" ht="18">
      <c r="P988" s="1"/>
    </row>
    <row r="989" ht="18">
      <c r="P989" s="1"/>
    </row>
  </sheetData>
  <sheetProtection/>
  <mergeCells count="3">
    <mergeCell ref="B3:B5"/>
    <mergeCell ref="B6:C6"/>
    <mergeCell ref="E8:H8"/>
  </mergeCells>
  <dataValidations count="12">
    <dataValidation allowBlank="1" showInputMessage="1" showErrorMessage="1" promptTitle="PACC" prompt="Este valor se calculará sumando los costos totales que posean el mismo Código de Catálogo de Bienes y Servicios." sqref="K764 L664:L735 L566:L569 L618:L646 L574:L614 L746:L764 L177:L228 L10:L53 L55:L174 L235:L564"/>
    <dataValidation allowBlank="1" showInputMessage="1" showErrorMessage="1" promptTitle="PACC" prompt="Digite el precio unitario estimado.&#10;" sqref="J664:J735 J618:J646 J746:J764 J250:J614 J177:J228 J138:J174 J10:J53 J55:J63 J67:J134 J235:J247"/>
    <dataValidation allowBlank="1" showInputMessage="1" showErrorMessage="1" promptTitle="PACC" prompt="Digite la cantidad requerida en este período.&#10;" sqref="E664:H735 E618:H646 E746:H764 E235:H247 E177:H228 E138:H174 E10:H53 E55:H63 E67:H134 E250:H614"/>
    <dataValidation allowBlank="1" showInputMessage="1" showErrorMessage="1" promptTitle="PACC" prompt="Digite la unidad de medida.&#10;&#10;" sqref="D664:D735 D618:D646 D746:D764 D235:D247 D177:D228 D138:D174 D10:D53 D55:D63 D67:D134 D250:D614"/>
    <dataValidation allowBlank="1" showInputMessage="1" showErrorMessage="1" promptTitle="PACC" prompt="Digite la descripción de la compra o contratación." sqref="C664:C735 C618:C646 C746:C764 C235:C247 C177:C228 C138:C174 C10:C53 C55:C63 C67:C134 C250:C614"/>
    <dataValidation allowBlank="1" showInputMessage="1" showErrorMessage="1" promptTitle="PACC" prompt="Digite las observaciones que considere." sqref="P502:P764"/>
    <dataValidation allowBlank="1" showInputMessage="1" showErrorMessage="1" promptTitle="PACC" prompt="Digite el valor adquirido." sqref="O502:O764"/>
    <dataValidation allowBlank="1" showInputMessage="1" showErrorMessage="1" promptTitle="PACC" prompt="Este valor se calculará automáticamente, resultado de la multiplicación de la cantidad total por el precio unitario estimado." sqref="K10:K763"/>
    <dataValidation allowBlank="1" showInputMessage="1" showErrorMessage="1" promptTitle="PACC" prompt="La cantidad total resultará de la suma de las cantidades requeridas en cada trimestre. " sqref="I10:I764"/>
    <dataValidation type="list" allowBlank="1" showInputMessage="1" showErrorMessage="1" promptTitle="PACC" prompt="Seleccione el procedimiento de selección." sqref="M10:M764">
      <formula1>$X$10:$X$16</formula1>
    </dataValidation>
    <dataValidation allowBlank="1" showInputMessage="1" showErrorMessage="1" promptTitle="PACC" prompt="Digite la fuente de financiamiento del procedimiento de referencia." sqref="N10:N764"/>
    <dataValidation type="list" allowBlank="1" showInputMessage="1" showErrorMessage="1" promptTitle="PACC" prompt="Seleccione el Código de Bienes y Servicios.&#10;" sqref="B10:B764">
      <formula1>$U$10:$U$360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horizontalDpi="300" verticalDpi="300" orientation="landscape" paperSize="5" scale="50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Raphael Fuentes</dc:creator>
  <cp:keywords/>
  <dc:description/>
  <cp:lastModifiedBy>L A Informacion</cp:lastModifiedBy>
  <cp:lastPrinted>2015-09-23T13:23:35Z</cp:lastPrinted>
  <dcterms:created xsi:type="dcterms:W3CDTF">2010-12-13T15:49:00Z</dcterms:created>
  <dcterms:modified xsi:type="dcterms:W3CDTF">2018-01-15T19:31:41Z</dcterms:modified>
  <cp:category/>
  <cp:version/>
  <cp:contentType/>
  <cp:contentStatus/>
</cp:coreProperties>
</file>