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c-Planificacion\Documents\Nueva carpeta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30" i="1"/>
  <c r="J30" i="1" l="1"/>
  <c r="J29" i="1"/>
  <c r="C16" i="1"/>
  <c r="C15" i="1" l="1"/>
</calcChain>
</file>

<file path=xl/sharedStrings.xml><?xml version="1.0" encoding="utf-8"?>
<sst xmlns="http://schemas.openxmlformats.org/spreadsheetml/2006/main" count="81" uniqueCount="76">
  <si>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</si>
  <si>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</si>
  <si>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</si>
  <si>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</si>
  <si>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</si>
  <si>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</si>
  <si>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</si>
  <si>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</si>
  <si>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</si>
  <si>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</si>
  <si>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</si>
  <si>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</si>
  <si>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</si>
  <si>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</si>
  <si>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</si>
  <si>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</si>
  <si>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</si>
  <si>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</si>
  <si>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</si>
  <si>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</si>
  <si>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</si>
  <si>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</si>
  <si>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</si>
  <si>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</si>
  <si>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</si>
  <si>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</si>
  <si>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</si>
  <si>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</si>
  <si>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</si>
  <si>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</si>
  <si>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</si>
  <si>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</si>
  <si>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</si>
  <si>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</si>
  <si>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</si>
  <si>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</si>
  <si>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</si>
  <si>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</si>
  <si>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</si>
  <si>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</si>
  <si>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</si>
  <si>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</si>
  <si>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</si>
  <si>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</si>
  <si>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</si>
  <si>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</si>
  <si>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</si>
  <si>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</si>
  <si>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</si>
  <si>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</si>
  <si>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</si>
  <si>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</si>
  <si>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5120</t>
  </si>
  <si>
    <t>01</t>
  </si>
  <si>
    <t>0001</t>
  </si>
  <si>
    <t>Promover la conservación, estudio y difusión de la flora Dominicana, mediante el fomento de la investigación, la educación ambiental y la recreación; para el conocimiento, disfrute y esparcimiento del individuo y la sociedad.</t>
  </si>
  <si>
    <t>Ser una institución reconocida internacional y nacionalmente por su contribución a la investigación y conservación de la flora de La Española y el Caribe insular, consolidando al Jardín Botánico Nacional como centro científico, educativo, cultural y recreativo, tratando de conjugar la armonía Hombre-Naturaleza.</t>
  </si>
  <si>
    <t>DESARROLLO SOSTENIBLE.</t>
  </si>
  <si>
    <t>4.1.1</t>
  </si>
  <si>
    <t>11-Preservación y exhibición de la flora del país.</t>
  </si>
  <si>
    <t>Consiste en la producción de plantas de especies endémicas y nativas amezada de la flora</t>
  </si>
  <si>
    <t>Ciudadanía en general y turistas.</t>
  </si>
  <si>
    <t>Incrementar la protección de la biodiversidad, mediante el aumento de la concientización a los ciudadanos, en un 50% al año 2023.</t>
  </si>
  <si>
    <t>6712-Biodiversidad con
producción de plantas de especies
endémicas y nativas amenazadas</t>
  </si>
  <si>
    <t>Número de
plantas
producidas</t>
  </si>
  <si>
    <t>6713-Ciudadanos sensibilizados
sobre la conservación de la
biodiversidad de la flora
dominicana</t>
  </si>
  <si>
    <t>Número de
ciudadanos
clientes
sensibilizados</t>
  </si>
  <si>
    <t xml:space="preserve">6712-Biodiversidad con producción de plantas de especies endémicas y nativas amenazadas
</t>
  </si>
  <si>
    <t>Producción de plantas de diferentes especies endémicas y nativas con ciertode amenza.</t>
  </si>
  <si>
    <t>6713-Ciudadanos sensibilizados sobre la conservación de la biodiversidad de la flora dominicana</t>
  </si>
  <si>
    <t>Capacitar al ciudadano cliente en los temas de conservación y protección del medio ambiente y los recursos naturales</t>
  </si>
  <si>
    <t>6712: La produccion de plantas se puede incrementar si aumentamos la cantidad de recursos humanos que laboran en esta área.</t>
  </si>
  <si>
    <t xml:space="preserve">
1. En este sentido hemos logrado reproducir 29,303 plantas quedando ligeramente debado de lo programado, con una inversion total de $5,633,544.38.             
2. El departamento de Biodiversidad y produccion de plantas alcanzo un 94% de lo  programado, con una ejecucion financiera del 66% de la programacion para esta meta.</t>
  </si>
  <si>
    <r>
      <t xml:space="preserve">
</t>
    </r>
    <r>
      <rPr>
        <i/>
        <sz val="12"/>
        <color theme="1"/>
        <rFont val="Calibri"/>
        <family val="2"/>
        <scheme val="minor"/>
      </rPr>
      <t>1. Hemos alcanzado el  77% de la meta fisica programada para el 3er trimestre año 2022 con una inversion de $1,956,137.04                 
2. El departamento de educacion ambiental via sus diferentes actividades de sencibilizacion a logrado sencibilizar 38,620 personas, con una ejecución financiera del 90% de los recursos programados.</t>
    </r>
  </si>
  <si>
    <t>La meta establecida en este trimestre no fue cumplida debido a las vacaciones escolares, ya que nuestro mayor publico son las escuelas y colegios.</t>
  </si>
  <si>
    <t>No tenemos comentarios sobre la desviación.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</si>
</sst>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8" borderId="30" xfId="0" applyFont="1" applyFill="1" applyBorder="1" applyAlignment="1">
      <alignment horizontal="center" vertical="center" wrapText="1" readingOrder="1"/>
    </xf>
    <xf numFmtId="0" fontId="14" fillId="8" borderId="31" xfId="0" applyFont="1" applyFill="1" applyBorder="1" applyAlignment="1">
      <alignment horizontal="center" vertical="center" wrapText="1" readingOrder="1"/>
    </xf>
    <xf numFmtId="0" fontId="14" fillId="8" borderId="32" xfId="0" applyFont="1" applyFill="1" applyBorder="1" applyAlignment="1">
      <alignment horizontal="center" vertical="center" wrapText="1" readingOrder="1"/>
    </xf>
    <xf numFmtId="0" fontId="15" fillId="0" borderId="28" xfId="0" applyFont="1" applyBorder="1" applyAlignment="1" applyProtection="1">
      <alignment vertical="top" wrapText="1"/>
      <protection locked="0"/>
    </xf>
    <xf numFmtId="165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vertical="top" wrapText="1"/>
      <protection locked="0"/>
    </xf>
    <xf numFmtId="165" fontId="15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20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0" fontId="22" fillId="6" borderId="19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166" fontId="10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23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34" xfId="0" applyNumberFormat="1" applyFont="1" applyBorder="1" applyAlignment="1" applyProtection="1">
      <alignment horizontal="center" vertical="center" wrapText="1"/>
      <protection locked="0"/>
    </xf>
    <xf numFmtId="0" fontId="22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6" xfId="0" applyFont="1" applyFill="1" applyBorder="1" applyAlignment="1">
      <alignment horizontal="center" vertical="center" wrapText="1" readingOrder="1"/>
    </xf>
    <xf numFmtId="0" fontId="12" fillId="6" borderId="38" xfId="0" applyFont="1" applyFill="1" applyBorder="1" applyAlignment="1">
      <alignment horizontal="center" vertical="center" wrapText="1" readingOrder="1"/>
    </xf>
    <xf numFmtId="0" fontId="13" fillId="8" borderId="28" xfId="0" applyFont="1" applyFill="1" applyBorder="1" applyAlignment="1">
      <alignment horizontal="center" vertical="center" wrapText="1" readingOrder="1"/>
    </xf>
    <xf numFmtId="0" fontId="10" fillId="6" borderId="28" xfId="0" applyFont="1" applyFill="1" applyBorder="1" applyAlignment="1">
      <alignment vertical="top" wrapText="1"/>
    </xf>
    <xf numFmtId="0" fontId="10" fillId="6" borderId="29" xfId="0" applyFont="1" applyFill="1" applyBorder="1" applyAlignment="1">
      <alignment vertical="top" wrapText="1"/>
    </xf>
    <xf numFmtId="39" fontId="10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20" fillId="0" borderId="36" xfId="0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 horizontal="left" vertical="top" wrapText="1"/>
      <protection locked="0"/>
    </xf>
    <xf numFmtId="39" fontId="10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7" borderId="28" xfId="2" applyNumberFormat="1" applyFont="1" applyFill="1" applyBorder="1" applyAlignment="1" applyProtection="1">
      <alignment horizontal="center" vertical="center" wrapText="1" readingOrder="1"/>
    </xf>
    <xf numFmtId="10" fontId="10" fillId="7" borderId="29" xfId="2" applyNumberFormat="1" applyFont="1" applyFill="1" applyBorder="1" applyAlignment="1" applyProtection="1">
      <alignment horizontal="center" vertical="center" wrapText="1" readingOrder="1"/>
    </xf>
    <xf numFmtId="0" fontId="20" fillId="0" borderId="0" xfId="0" applyFont="1" applyAlignment="1" applyProtection="1">
      <alignment horizontal="left" wrapText="1"/>
      <protection locked="0"/>
    </xf>
    <xf numFmtId="0" fontId="20" fillId="0" borderId="18" xfId="0" applyFont="1" applyBorder="1" applyAlignment="1" applyProtection="1">
      <alignment horizontal="lef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0" dataCellStyle="Porcentaje">
      <calculatedColumnFormula>IF(G29&gt;0,G29/E29,0)</calculatedColumnFormula>
    </tableColumn>
    <tableColumn id="8" name="Financiero _x000a_(%) _x000a_H=F/D" dataDxfId="1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9" zoomScale="130" zoomScaleNormal="130" workbookViewId="0">
      <selection activeCell="A37" sqref="A37:J37"/>
    </sheetView>
  </sheetViews>
  <sheetFormatPr baseColWidth="10" defaultRowHeight="15" x14ac:dyDescent="0.25"/>
  <cols>
    <col min="1" max="1" width="23" style="6" customWidth="1"/>
    <col min="2" max="3" width="12.7109375" style="6" customWidth="1"/>
    <col min="4" max="4" width="16" style="6" customWidth="1"/>
    <col min="5" max="5" width="12.7109375" style="6" customWidth="1"/>
    <col min="6" max="6" width="13.5703125" style="6" bestFit="1" customWidth="1"/>
    <col min="7" max="7" width="12.7109375" style="6" customWidth="1"/>
    <col min="8" max="8" width="13.5703125" style="6" bestFit="1" customWidth="1"/>
    <col min="9" max="9" width="12.7109375" style="6" customWidth="1"/>
    <col min="10" max="10" width="19.140625" style="6" customWidth="1"/>
    <col min="11" max="11" width="74.7109375" style="6" customWidth="1"/>
  </cols>
  <sheetData>
    <row r="1" spans="1:11" ht="21.75" thickBot="1" x14ac:dyDescent="0.3">
      <c r="A1" s="17"/>
      <c r="B1" s="43" t="s">
        <v>51</v>
      </c>
      <c r="C1" s="44"/>
      <c r="D1" s="44"/>
      <c r="E1" s="44"/>
      <c r="F1" s="44"/>
      <c r="G1" s="44"/>
      <c r="H1" s="44"/>
      <c r="I1" s="44"/>
      <c r="J1" s="45"/>
      <c r="K1" s="1"/>
    </row>
    <row r="2" spans="1:11" ht="21.75" thickBot="1" x14ac:dyDescent="0.3">
      <c r="A2" s="18"/>
      <c r="B2" s="46" t="s">
        <v>0</v>
      </c>
      <c r="C2" s="47"/>
      <c r="D2" s="46" t="s">
        <v>1</v>
      </c>
      <c r="E2" s="48"/>
      <c r="F2" s="48"/>
      <c r="G2" s="47"/>
      <c r="H2" s="49"/>
      <c r="I2" s="2" t="s">
        <v>2</v>
      </c>
      <c r="J2" s="3" t="s">
        <v>3</v>
      </c>
      <c r="K2" s="1"/>
    </row>
    <row r="3" spans="1:11" ht="21.75" thickBot="1" x14ac:dyDescent="0.3">
      <c r="A3" s="19"/>
      <c r="B3" s="50" t="s">
        <v>4</v>
      </c>
      <c r="C3" s="51"/>
      <c r="D3" s="50"/>
      <c r="E3" s="51"/>
      <c r="F3" s="51"/>
      <c r="G3" s="51"/>
      <c r="H3" s="52"/>
      <c r="I3" s="22"/>
      <c r="J3" s="23"/>
      <c r="K3" s="1"/>
    </row>
    <row r="4" spans="1:11" x14ac:dyDescent="0.25">
      <c r="A4" s="53"/>
      <c r="B4" s="54"/>
      <c r="C4" s="54"/>
      <c r="D4" s="55"/>
      <c r="E4" s="55"/>
      <c r="F4" s="55"/>
      <c r="G4" s="55"/>
      <c r="H4" s="55"/>
      <c r="I4" s="54"/>
      <c r="J4" s="56"/>
      <c r="K4" s="1"/>
    </row>
    <row r="5" spans="1:11" ht="3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6"/>
      <c r="K5" s="1"/>
    </row>
    <row r="6" spans="1:11" ht="15.75" x14ac:dyDescent="0.25">
      <c r="A6" s="37" t="s">
        <v>5</v>
      </c>
      <c r="B6" s="38"/>
      <c r="C6" s="38"/>
      <c r="D6" s="38"/>
      <c r="E6" s="38"/>
      <c r="F6" s="38"/>
      <c r="G6" s="38"/>
      <c r="H6" s="38"/>
      <c r="I6" s="38"/>
      <c r="J6" s="39"/>
      <c r="K6" s="1"/>
    </row>
    <row r="7" spans="1:11" ht="15.75" x14ac:dyDescent="0.25">
      <c r="A7" s="40" t="s">
        <v>6</v>
      </c>
      <c r="B7" s="41"/>
      <c r="C7" s="41"/>
      <c r="D7" s="41"/>
      <c r="E7" s="41"/>
      <c r="F7" s="41"/>
      <c r="G7" s="41"/>
      <c r="H7" s="41"/>
      <c r="I7" s="41"/>
      <c r="J7" s="42"/>
      <c r="K7" s="1"/>
    </row>
    <row r="8" spans="1:11" x14ac:dyDescent="0.25">
      <c r="A8" s="4" t="s">
        <v>7</v>
      </c>
      <c r="B8" s="57" t="s">
        <v>52</v>
      </c>
      <c r="C8" s="58"/>
      <c r="D8" s="58"/>
      <c r="E8" s="58"/>
      <c r="F8" s="58"/>
      <c r="G8" s="58"/>
      <c r="H8" s="58"/>
      <c r="I8" s="58"/>
      <c r="J8" s="59"/>
      <c r="K8" s="1"/>
    </row>
    <row r="9" spans="1:11" ht="15" customHeight="1" x14ac:dyDescent="0.25">
      <c r="A9" s="20" t="s">
        <v>36</v>
      </c>
      <c r="B9" s="57" t="s">
        <v>53</v>
      </c>
      <c r="C9" s="58"/>
      <c r="D9" s="58"/>
      <c r="E9" s="58"/>
      <c r="F9" s="58"/>
      <c r="G9" s="58"/>
      <c r="H9" s="58"/>
      <c r="I9" s="58"/>
      <c r="J9" s="59"/>
      <c r="K9" s="1"/>
    </row>
    <row r="10" spans="1:11" x14ac:dyDescent="0.25">
      <c r="A10" s="20" t="s">
        <v>37</v>
      </c>
      <c r="B10" s="57" t="s">
        <v>54</v>
      </c>
      <c r="C10" s="58"/>
      <c r="D10" s="58"/>
      <c r="E10" s="58"/>
      <c r="F10" s="58"/>
      <c r="G10" s="58"/>
      <c r="H10" s="58"/>
      <c r="I10" s="58"/>
      <c r="J10" s="59"/>
      <c r="K10" s="1"/>
    </row>
    <row r="11" spans="1:11" ht="31.5" customHeight="1" x14ac:dyDescent="0.25">
      <c r="A11" s="4" t="s">
        <v>8</v>
      </c>
      <c r="B11" s="60" t="s">
        <v>55</v>
      </c>
      <c r="C11" s="60"/>
      <c r="D11" s="60"/>
      <c r="E11" s="60"/>
      <c r="F11" s="60"/>
      <c r="G11" s="60"/>
      <c r="H11" s="60"/>
      <c r="I11" s="60"/>
      <c r="J11" s="61"/>
    </row>
    <row r="12" spans="1:11" ht="30.75" customHeight="1" x14ac:dyDescent="0.25">
      <c r="A12" s="4" t="s">
        <v>9</v>
      </c>
      <c r="B12" s="60" t="s">
        <v>56</v>
      </c>
      <c r="C12" s="60"/>
      <c r="D12" s="60"/>
      <c r="E12" s="60"/>
      <c r="F12" s="60"/>
      <c r="G12" s="60"/>
      <c r="H12" s="60"/>
      <c r="I12" s="60"/>
      <c r="J12" s="61"/>
    </row>
    <row r="13" spans="1:11" ht="15.75" x14ac:dyDescent="0.25">
      <c r="A13" s="37" t="s">
        <v>10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1" ht="27.75" customHeight="1" x14ac:dyDescent="0.25">
      <c r="A14" s="4" t="s">
        <v>11</v>
      </c>
      <c r="B14" s="25">
        <v>4</v>
      </c>
      <c r="C14" s="33" t="s">
        <v>57</v>
      </c>
      <c r="D14" s="33"/>
      <c r="E14" s="33"/>
      <c r="F14" s="33"/>
      <c r="G14" s="33"/>
      <c r="H14" s="33"/>
      <c r="I14" s="33"/>
      <c r="J14" s="33"/>
    </row>
    <row r="15" spans="1:11" ht="26.25" customHeight="1" x14ac:dyDescent="0.25">
      <c r="A15" s="4" t="s">
        <v>12</v>
      </c>
      <c r="B15" s="26">
        <v>4.0999999999999996</v>
      </c>
      <c r="C15" s="33" t="str">
        <f>IFERROR(VLOOKUP(B15,'[1]Validacion datos'!A8:B26,2,FALSE),"")</f>
        <v>Manejo sostenible del medio ambiente</v>
      </c>
      <c r="D15" s="33"/>
      <c r="E15" s="33"/>
      <c r="F15" s="33"/>
      <c r="G15" s="33"/>
      <c r="H15" s="33"/>
      <c r="I15" s="33"/>
      <c r="J15" s="33"/>
    </row>
    <row r="16" spans="1:11" ht="28.5" customHeight="1" x14ac:dyDescent="0.25">
      <c r="A16" s="4" t="s">
        <v>13</v>
      </c>
      <c r="B16" s="27" t="s">
        <v>58</v>
      </c>
      <c r="C16" s="33" t="str">
        <f>IFERROR(VLOOKUP(B16,'[1]Validacion datos'!D8:E64,2,FALSE),"")</f>
        <v>Proteger y usar de forma sostenible los bienes y servicios de los ecosistemas, la bio-diversidad y el patrimonio natural de la nación, incluidos los recursos marinos</v>
      </c>
      <c r="D16" s="33"/>
      <c r="E16" s="33"/>
      <c r="F16" s="33"/>
      <c r="G16" s="33"/>
      <c r="H16" s="33"/>
      <c r="I16" s="33"/>
      <c r="J16" s="33"/>
    </row>
    <row r="17" spans="1:11" ht="15.75" x14ac:dyDescent="0.25">
      <c r="A17" s="37" t="s">
        <v>14</v>
      </c>
      <c r="B17" s="38"/>
      <c r="C17" s="38"/>
      <c r="D17" s="38"/>
      <c r="E17" s="38"/>
      <c r="F17" s="38"/>
      <c r="G17" s="38"/>
      <c r="H17" s="38"/>
      <c r="I17" s="38"/>
      <c r="J17" s="39"/>
    </row>
    <row r="18" spans="1:11" ht="29.25" customHeight="1" x14ac:dyDescent="0.25">
      <c r="A18" s="4" t="s">
        <v>15</v>
      </c>
      <c r="B18" s="60" t="s">
        <v>59</v>
      </c>
      <c r="C18" s="60"/>
      <c r="D18" s="60"/>
      <c r="E18" s="60"/>
      <c r="F18" s="60"/>
      <c r="G18" s="60"/>
      <c r="H18" s="60"/>
      <c r="I18" s="60"/>
      <c r="J18" s="61"/>
    </row>
    <row r="19" spans="1:11" ht="33" customHeight="1" x14ac:dyDescent="0.25">
      <c r="A19" s="7" t="s">
        <v>16</v>
      </c>
      <c r="B19" s="60" t="s">
        <v>60</v>
      </c>
      <c r="C19" s="60"/>
      <c r="D19" s="60"/>
      <c r="E19" s="60"/>
      <c r="F19" s="60"/>
      <c r="G19" s="60"/>
      <c r="H19" s="60"/>
      <c r="I19" s="60"/>
      <c r="J19" s="61"/>
    </row>
    <row r="20" spans="1:11" ht="34.5" customHeight="1" x14ac:dyDescent="0.25">
      <c r="A20" s="7" t="s">
        <v>17</v>
      </c>
      <c r="B20" s="60" t="s">
        <v>61</v>
      </c>
      <c r="C20" s="60"/>
      <c r="D20" s="60"/>
      <c r="E20" s="60"/>
      <c r="F20" s="60"/>
      <c r="G20" s="60"/>
      <c r="H20" s="60"/>
      <c r="I20" s="60"/>
      <c r="J20" s="61"/>
    </row>
    <row r="21" spans="1:11" ht="35.25" customHeight="1" x14ac:dyDescent="0.25">
      <c r="A21" s="7" t="s">
        <v>38</v>
      </c>
      <c r="B21" s="60" t="s">
        <v>62</v>
      </c>
      <c r="C21" s="60"/>
      <c r="D21" s="60"/>
      <c r="E21" s="60"/>
      <c r="F21" s="60"/>
      <c r="G21" s="60"/>
      <c r="H21" s="60"/>
      <c r="I21" s="60"/>
      <c r="J21" s="61"/>
      <c r="K21" s="1"/>
    </row>
    <row r="22" spans="1:11" ht="15.75" x14ac:dyDescent="0.25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1" ht="15.75" x14ac:dyDescent="0.25">
      <c r="A23" s="40" t="s">
        <v>19</v>
      </c>
      <c r="B23" s="41"/>
      <c r="C23" s="41"/>
      <c r="D23" s="41"/>
      <c r="E23" s="41"/>
      <c r="F23" s="41"/>
      <c r="G23" s="41"/>
      <c r="H23" s="41"/>
      <c r="I23" s="41"/>
      <c r="J23" s="42"/>
      <c r="K23" s="1"/>
    </row>
    <row r="24" spans="1:11" ht="15" customHeight="1" x14ac:dyDescent="0.25">
      <c r="A24" s="62" t="s">
        <v>20</v>
      </c>
      <c r="B24" s="63"/>
      <c r="C24" s="64" t="s">
        <v>21</v>
      </c>
      <c r="D24" s="66"/>
      <c r="E24" s="66"/>
      <c r="F24" s="66" t="s">
        <v>22</v>
      </c>
      <c r="G24" s="66"/>
      <c r="H24" s="63"/>
      <c r="I24" s="64" t="s">
        <v>23</v>
      </c>
      <c r="J24" s="65"/>
    </row>
    <row r="25" spans="1:11" x14ac:dyDescent="0.25">
      <c r="A25" s="82">
        <v>155000000</v>
      </c>
      <c r="B25" s="83"/>
      <c r="C25" s="70">
        <v>181084315.71000001</v>
      </c>
      <c r="D25" s="71"/>
      <c r="E25" s="72"/>
      <c r="F25" s="70">
        <v>98103201.540000007</v>
      </c>
      <c r="G25" s="71"/>
      <c r="H25" s="72"/>
      <c r="I25" s="84">
        <v>0.54179999999999995</v>
      </c>
      <c r="J25" s="85"/>
    </row>
    <row r="26" spans="1:11" ht="15.75" x14ac:dyDescent="0.25">
      <c r="A26" s="40" t="s">
        <v>24</v>
      </c>
      <c r="B26" s="41"/>
      <c r="C26" s="41"/>
      <c r="D26" s="41"/>
      <c r="E26" s="41"/>
      <c r="F26" s="41"/>
      <c r="G26" s="41"/>
      <c r="H26" s="41"/>
      <c r="I26" s="41"/>
      <c r="J26" s="42"/>
      <c r="K26" s="1"/>
    </row>
    <row r="27" spans="1:11" x14ac:dyDescent="0.25">
      <c r="A27" s="5"/>
      <c r="B27"/>
      <c r="C27" s="67" t="s">
        <v>50</v>
      </c>
      <c r="D27" s="68"/>
      <c r="E27" s="67" t="s">
        <v>48</v>
      </c>
      <c r="F27" s="68"/>
      <c r="G27" s="67" t="s">
        <v>49</v>
      </c>
      <c r="H27" s="67"/>
      <c r="I27" s="67" t="s">
        <v>25</v>
      </c>
      <c r="J27" s="69"/>
    </row>
    <row r="28" spans="1:11" ht="38.25" x14ac:dyDescent="0.25">
      <c r="A28" s="8" t="s">
        <v>26</v>
      </c>
      <c r="B28" s="9" t="s">
        <v>27</v>
      </c>
      <c r="C28" s="9" t="s">
        <v>39</v>
      </c>
      <c r="D28" s="9" t="s">
        <v>40</v>
      </c>
      <c r="E28" s="9" t="s">
        <v>42</v>
      </c>
      <c r="F28" s="9" t="s">
        <v>43</v>
      </c>
      <c r="G28" s="9" t="s">
        <v>44</v>
      </c>
      <c r="H28" s="9" t="s">
        <v>45</v>
      </c>
      <c r="I28" s="9" t="s">
        <v>46</v>
      </c>
      <c r="J28" s="10" t="s">
        <v>47</v>
      </c>
    </row>
    <row r="29" spans="1:11" ht="60" x14ac:dyDescent="0.25">
      <c r="A29" s="28" t="s">
        <v>63</v>
      </c>
      <c r="B29" s="11" t="s">
        <v>64</v>
      </c>
      <c r="C29" s="12">
        <v>118750</v>
      </c>
      <c r="D29" s="31">
        <v>23651989.710000001</v>
      </c>
      <c r="E29" s="24">
        <v>31250</v>
      </c>
      <c r="F29" s="30">
        <v>8519099</v>
      </c>
      <c r="G29" s="13">
        <v>29303</v>
      </c>
      <c r="H29" s="30">
        <v>5633544.2800000003</v>
      </c>
      <c r="I29" s="30">
        <f t="shared" ref="I29:I30" si="0">IF(G29&gt;0,G29/E29,0)</f>
        <v>0.93769599999999997</v>
      </c>
      <c r="J29" s="30">
        <f>+Tabla1[[#This Row],[Financiera 
 (F)]]/Tabla1[[#This Row],[Financiera
(D)]]</f>
        <v>0.66128404893522197</v>
      </c>
    </row>
    <row r="30" spans="1:11" ht="60" x14ac:dyDescent="0.25">
      <c r="A30" s="29" t="s">
        <v>65</v>
      </c>
      <c r="B30" s="14" t="s">
        <v>66</v>
      </c>
      <c r="C30" s="15">
        <v>200000</v>
      </c>
      <c r="D30" s="31">
        <v>8731454</v>
      </c>
      <c r="E30" s="31">
        <v>50000</v>
      </c>
      <c r="F30" s="31">
        <v>2182863</v>
      </c>
      <c r="G30" s="32">
        <v>38620</v>
      </c>
      <c r="H30" s="31">
        <v>1956137.04</v>
      </c>
      <c r="I30" s="30">
        <f t="shared" si="0"/>
        <v>0.77239999999999998</v>
      </c>
      <c r="J30" s="30">
        <f>+Tabla1[[#This Row],[Financiera 
 (F)]]/Tabla1[[#This Row],[Financiera
(D)]]</f>
        <v>0.89613367398686961</v>
      </c>
    </row>
    <row r="31" spans="1:11" ht="15.75" x14ac:dyDescent="0.25">
      <c r="A31" s="37" t="s">
        <v>28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1" ht="15.75" x14ac:dyDescent="0.25">
      <c r="A32" s="40" t="s">
        <v>29</v>
      </c>
      <c r="B32" s="41"/>
      <c r="C32" s="41"/>
      <c r="D32" s="41"/>
      <c r="E32" s="41"/>
      <c r="F32" s="41"/>
      <c r="G32" s="41"/>
      <c r="H32" s="41"/>
      <c r="I32" s="41"/>
      <c r="J32" s="42"/>
    </row>
    <row r="33" spans="1:11" ht="21.75" customHeight="1" x14ac:dyDescent="0.25">
      <c r="A33" s="16" t="s">
        <v>30</v>
      </c>
      <c r="B33" s="80" t="s">
        <v>67</v>
      </c>
      <c r="C33" s="80"/>
      <c r="D33" s="80"/>
      <c r="E33" s="80"/>
      <c r="F33" s="80"/>
      <c r="G33" s="80"/>
      <c r="H33" s="80"/>
      <c r="I33" s="80"/>
      <c r="J33" s="81"/>
    </row>
    <row r="34" spans="1:11" ht="40.5" customHeight="1" x14ac:dyDescent="0.25">
      <c r="A34" s="16" t="s">
        <v>31</v>
      </c>
      <c r="B34" s="60" t="s">
        <v>68</v>
      </c>
      <c r="C34" s="60"/>
      <c r="D34" s="60"/>
      <c r="E34" s="60"/>
      <c r="F34" s="60"/>
      <c r="G34" s="60"/>
      <c r="H34" s="60"/>
      <c r="I34" s="60"/>
      <c r="J34" s="61"/>
    </row>
    <row r="35" spans="1:11" ht="75.75" customHeight="1" x14ac:dyDescent="0.25">
      <c r="A35" s="16" t="s">
        <v>32</v>
      </c>
      <c r="B35" s="86" t="s">
        <v>72</v>
      </c>
      <c r="C35" s="86"/>
      <c r="D35" s="86"/>
      <c r="E35" s="86"/>
      <c r="F35" s="86"/>
      <c r="G35" s="86"/>
      <c r="H35" s="86"/>
      <c r="I35" s="86"/>
      <c r="J35" s="87"/>
    </row>
    <row r="36" spans="1:11" ht="41.25" customHeight="1" x14ac:dyDescent="0.25">
      <c r="A36" s="16" t="s">
        <v>33</v>
      </c>
      <c r="B36" s="60" t="s">
        <v>75</v>
      </c>
      <c r="C36" s="60"/>
      <c r="D36" s="60"/>
      <c r="E36" s="60"/>
      <c r="F36" s="60"/>
      <c r="G36" s="60"/>
      <c r="H36" s="60"/>
      <c r="I36" s="60"/>
      <c r="J36" s="61"/>
    </row>
    <row r="37" spans="1:11" ht="15.75" x14ac:dyDescent="0.25">
      <c r="A37" s="40" t="s">
        <v>29</v>
      </c>
      <c r="B37" s="41"/>
      <c r="C37" s="41"/>
      <c r="D37" s="41"/>
      <c r="E37" s="41"/>
      <c r="F37" s="41"/>
      <c r="G37" s="41"/>
      <c r="H37" s="41"/>
      <c r="I37" s="41"/>
      <c r="J37" s="42"/>
      <c r="K37" s="1"/>
    </row>
    <row r="38" spans="1:11" x14ac:dyDescent="0.25">
      <c r="A38" s="16" t="s">
        <v>30</v>
      </c>
      <c r="B38" s="60" t="s">
        <v>69</v>
      </c>
      <c r="C38" s="60"/>
      <c r="D38" s="60"/>
      <c r="E38" s="60"/>
      <c r="F38" s="60"/>
      <c r="G38" s="60"/>
      <c r="H38" s="60"/>
      <c r="I38" s="60"/>
      <c r="J38" s="61"/>
    </row>
    <row r="39" spans="1:11" ht="30" x14ac:dyDescent="0.25">
      <c r="A39" s="16" t="s">
        <v>31</v>
      </c>
      <c r="B39" s="60" t="s">
        <v>70</v>
      </c>
      <c r="C39" s="60"/>
      <c r="D39" s="60"/>
      <c r="E39" s="60"/>
      <c r="F39" s="60"/>
      <c r="G39" s="60"/>
      <c r="H39" s="60"/>
      <c r="I39" s="60"/>
      <c r="J39" s="61"/>
    </row>
    <row r="40" spans="1:11" ht="85.5" customHeight="1" x14ac:dyDescent="0.25">
      <c r="A40" s="16" t="s">
        <v>32</v>
      </c>
      <c r="B40" s="80" t="s">
        <v>73</v>
      </c>
      <c r="C40" s="80"/>
      <c r="D40" s="80"/>
      <c r="E40" s="80"/>
      <c r="F40" s="80"/>
      <c r="G40" s="80"/>
      <c r="H40" s="80"/>
      <c r="I40" s="80"/>
      <c r="J40" s="81"/>
    </row>
    <row r="41" spans="1:11" ht="30" x14ac:dyDescent="0.25">
      <c r="A41" s="16" t="s">
        <v>33</v>
      </c>
      <c r="B41" s="60" t="s">
        <v>74</v>
      </c>
      <c r="C41" s="60"/>
      <c r="D41" s="60"/>
      <c r="E41" s="60"/>
      <c r="F41" s="60"/>
      <c r="G41" s="60"/>
      <c r="H41" s="60"/>
      <c r="I41" s="60"/>
      <c r="J41" s="61"/>
    </row>
    <row r="42" spans="1:11" ht="15.75" x14ac:dyDescent="0.25">
      <c r="A42" s="37" t="s">
        <v>34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1" ht="15.75" x14ac:dyDescent="0.25">
      <c r="A43" s="73" t="s">
        <v>35</v>
      </c>
      <c r="B43" s="74"/>
      <c r="C43" s="74"/>
      <c r="D43" s="74"/>
      <c r="E43" s="74"/>
      <c r="F43" s="74"/>
      <c r="G43" s="74"/>
      <c r="H43" s="74"/>
      <c r="I43" s="74"/>
      <c r="J43" s="75"/>
      <c r="K43" s="1"/>
    </row>
    <row r="44" spans="1:11" ht="27.75" customHeight="1" x14ac:dyDescent="0.25">
      <c r="A44" s="76" t="s">
        <v>71</v>
      </c>
      <c r="B44" s="77"/>
      <c r="C44" s="77"/>
      <c r="D44" s="77"/>
      <c r="E44" s="77"/>
      <c r="F44" s="77"/>
      <c r="G44" s="77"/>
      <c r="H44" s="77"/>
      <c r="I44" s="77"/>
      <c r="J44" s="78"/>
    </row>
    <row r="45" spans="1:11" ht="27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30.75" customHeight="1" x14ac:dyDescent="0.25">
      <c r="A46" s="79" t="s">
        <v>41</v>
      </c>
      <c r="B46" s="79"/>
      <c r="C46" s="79"/>
      <c r="D46" s="79"/>
      <c r="E46" s="79"/>
      <c r="F46" s="79"/>
      <c r="G46" s="79"/>
      <c r="H46" s="79"/>
      <c r="I46" s="79"/>
      <c r="J46" s="79"/>
    </row>
  </sheetData>
  <mergeCells count="53">
    <mergeCell ref="A32:J32"/>
    <mergeCell ref="B33:J33"/>
    <mergeCell ref="B34:J34"/>
    <mergeCell ref="B35:J35"/>
    <mergeCell ref="B36:J36"/>
    <mergeCell ref="A42:J42"/>
    <mergeCell ref="A43:J43"/>
    <mergeCell ref="A44:J44"/>
    <mergeCell ref="A46:J46"/>
    <mergeCell ref="B9:J9"/>
    <mergeCell ref="B10:J10"/>
    <mergeCell ref="B21:J21"/>
    <mergeCell ref="A31:J31"/>
    <mergeCell ref="A37:J37"/>
    <mergeCell ref="B38:J38"/>
    <mergeCell ref="B39:J39"/>
    <mergeCell ref="B40:J40"/>
    <mergeCell ref="B41:J41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1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F28:F30 D28 D30:E30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 E29"/>
    <dataValidation allowBlank="1" showInputMessage="1" showErrorMessage="1" prompt="Oportunidades de mejora identificadas" sqref="A44:J45"/>
    <dataValidation allowBlank="1" showInputMessage="1" showErrorMessage="1" prompt="De existir desvío, explicar razones." sqref="B41:J41 B36:J36"/>
    <dataValidation allowBlank="1" showInputMessage="1" showErrorMessage="1" prompt="1. Describir lo plasmado en el presupuesto_x000a_2. Describir lo alcanzado en términos financieros y de producción " sqref="B40:J40 B35:J35"/>
    <dataValidation allowBlank="1" showInputMessage="1" showErrorMessage="1" prompt="¿En qué consiste el producto? su objetivo" sqref="B39:J39 B34:J34"/>
    <dataValidation allowBlank="1" showInputMessage="1" showErrorMessage="1" prompt="Nombre del producto" sqref="B38:J38 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Enc-Planificacion</cp:lastModifiedBy>
  <dcterms:created xsi:type="dcterms:W3CDTF">2021-03-22T15:50:10Z</dcterms:created>
  <dcterms:modified xsi:type="dcterms:W3CDTF">2022-11-02T15:49:24Z</dcterms:modified>
</cp:coreProperties>
</file>