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dell\Desktop\"/>
    </mc:Choice>
  </mc:AlternateContent>
  <bookViews>
    <workbookView xWindow="0" yWindow="0" windowWidth="20460" windowHeight="7680"/>
  </bookViews>
  <sheets>
    <sheet name="Enero-marzo" sheetId="1" r:id="rId1"/>
    <sheet name="Abril-junio" sheetId="2" r:id="rId2"/>
    <sheet name="Julio-septiembre" sheetId="3" r:id="rId3"/>
    <sheet name="Octubre - Diciembre" sheetId="4" r:id="rId4"/>
  </sheets>
  <definedNames>
    <definedName name="_xlnm.Print_Area" localSheetId="1">'Abril-junio'!$A$3:$J$48</definedName>
    <definedName name="_xlnm.Print_Area" localSheetId="0">'Enero-marzo'!$A$3:$J$48</definedName>
    <definedName name="_xlnm.Print_Area" localSheetId="2">'Julio-septiembre'!$A$3:$J$48</definedName>
    <definedName name="_xlnm.Print_Area" localSheetId="3">'Octubre - Diciembre'!$A$3:$J$48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3" l="1"/>
  <c r="J31" i="4" l="1"/>
  <c r="I31" i="4"/>
  <c r="I31" i="3"/>
  <c r="J31" i="3"/>
  <c r="J31" i="2"/>
  <c r="I31" i="2"/>
  <c r="J31" i="1" l="1"/>
  <c r="I31" i="1"/>
  <c r="I27" i="2"/>
  <c r="I27" i="1" l="1"/>
</calcChain>
</file>

<file path=xl/sharedStrings.xml><?xml version="1.0" encoding="utf-8"?>
<sst xmlns="http://schemas.openxmlformats.org/spreadsheetml/2006/main" count="289" uniqueCount="86">
  <si>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</si>
  <si>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</si>
  <si>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</si>
  <si>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</si>
  <si>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</si>
  <si>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</si>
  <si>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</si>
  <si>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</si>
  <si>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</si>
  <si>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</si>
  <si>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</si>
  <si>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</si>
  <si>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</si>
  <si>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</si>
  <si>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</si>
  <si>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</si>
  <si>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</si>
  <si>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</si>
  <si>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</si>
  <si>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</si>
  <si>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</si>
  <si>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</si>
  <si>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</si>
  <si>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</si>
  <si>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</si>
  <si>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</si>
  <si>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</si>
  <si>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</si>
  <si>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</si>
  <si>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</si>
  <si>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</si>
  <si>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</si>
  <si>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</si>
  <si>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</si>
  <si>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</si>
  <si>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</si>
  <si>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</si>
  <si>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</si>
  <si>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</si>
  <si>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</si>
  <si>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</si>
  <si>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</si>
  <si>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</si>
  <si>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</si>
  <si>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</si>
  <si>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</si>
  <si>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</si>
  <si>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IV.II - Formulación y Ejecución trimestral de las Metas por Producto</t>
  </si>
  <si>
    <t>Ejecución Trimestral</t>
  </si>
  <si>
    <t>Programación Trimestral</t>
  </si>
  <si>
    <t>Número de investigaciones realizadas</t>
  </si>
  <si>
    <t>Informe de Evaluación trimestral de las Metas Físicas-Financieras enero-marzo 2023</t>
  </si>
  <si>
    <t>4.1.1</t>
  </si>
  <si>
    <t>Proteger y usar de forma sostenible los bienes y servicios de los ecosistemas, la  bio-diversidad y el patrimonio natural de la nación, incluidos los recursos marinos</t>
  </si>
  <si>
    <t>Desarrollo sostenible</t>
  </si>
  <si>
    <t>Manejo sostenible del medio ambiente</t>
  </si>
  <si>
    <t>Realizar investigaciones sobre el patrimonio natural de la Hispaniola y el Caribe, así como mantener y enriquecer las colecciones científicas de referencia, de fauna, geología y paleobiología.</t>
  </si>
  <si>
    <t>04-Biodiversidad con producción de plantas de especies endémicas y nativas amenazadas</t>
  </si>
  <si>
    <t>La modificación del vivero limito la producción de plantas para el primer trimestre, esta eventualidad también genero un impacto negativo en la parte de la programación financiera.</t>
  </si>
  <si>
    <t>La producción de plantas para el segundo trimestre se vio limitada al 60.14% de la programación, por la poca disponibilidad de materiales de producción, personal y el sistema de riesgo trabajando a un 30% de su disponibilidad, estas situaciones también generaron un impacto negativo en la parte de la programación financiera con el 93.85% logrado en la ejecución.</t>
  </si>
  <si>
    <t>Sobrepasamos la meta física  con un 7.42% de lo que se programo para el trimestre, esto debido al adecuada ejecución y seguimiento del plan de producción de plantas y el apoyo de los pasantes de varias universidades en las diferentes actividades del área. En la meta financiera quedamos ligeramente por debajo, alcanzando un 94.84% de lo programado, esto debido  por el ligero abaratamiento de algunos insumos de nuestra área de biodiversidad y producción.</t>
  </si>
  <si>
    <t>Informe de Evaluación trimestral de las Metas Físicas-Financieras Abril-junio 2023</t>
  </si>
  <si>
    <t>Informe de Evaluación trimestral de las Metas Físicas-Financieras Julio-septiembre 2023</t>
  </si>
  <si>
    <t>Promover la conservación, estudio y difusión de la flora Dominicana, mediante el fomento de la investigación, la educación ambiental y la recreación; para el conocimiento, disfrute y esparcimiento del individuo y la sociedad.</t>
  </si>
  <si>
    <t>11-Preservación y exhibición de la flora del país.</t>
  </si>
  <si>
    <t>Incrementar la protección de la biodiversidad, mediante el aumento de la concientización a los ciudadanos, en un 50% al año 2023.</t>
  </si>
  <si>
    <t>Número de
plantas
producidas</t>
  </si>
  <si>
    <t xml:space="preserve">6712-Biodiversidad con producción de plantas de especies endémicas y nativas amenazadas
</t>
  </si>
  <si>
    <t xml:space="preserve">18,371,656.21
</t>
  </si>
  <si>
    <t>Sobrepasamos lo programado en la producción para el ultimo ciclo en un 183.84%. Este enorme alcance se debió a varios factores, primero adquisición de materia prima necesaria para la producción, segundo gracias al apoyo recurrente de dos  brigada una del Ministerio de  Medio Ambiente y  otra del Ayuntamiento del Distrito Nacional para este periodo. Respeto a las metas financieras no presentamos desvió con relación a la programación.</t>
  </si>
  <si>
    <t>Producción de plantas de diferentes especies endémicas y nativas  amenazadas.</t>
  </si>
  <si>
    <t>En este periodo la meta fue lograda con un 7% mas de lo programado en la produccion de plantas nativas y endemicas  de 10,500 a 11,294, en conjunto con la colaboracion del Ministerio de Medio Ambiente, ademas de produccion de plantas ornamentales y exoticas  superamos la meta programada.</t>
  </si>
  <si>
    <t xml:space="preserve"> Estudiantes y Publico en general</t>
  </si>
  <si>
    <t>Lic. Fleudy Ant. Paredes</t>
  </si>
  <si>
    <t>Analista Financiero</t>
  </si>
  <si>
    <t>Analista de Presupuesto</t>
  </si>
  <si>
    <t xml:space="preserve">Este Programa consiste en investigar y preservar  la producción de plantas de especies endémicas y nativas amezada de la flora de la Española y el Caribe. </t>
  </si>
  <si>
    <t xml:space="preserve">Este programa consiste en investigar y preservar  la producción de plantas de especies endémicas y nativas amezada de la flora de la Española y el Caribe. </t>
  </si>
  <si>
    <t xml:space="preserve">En este periodo estuvo un poco resagando en cuanto a producion debido la reestructuracion del area investigastiva en conjunto con algunas modificaciones significativa en la ejecucion y reemplementacion del vivero. </t>
  </si>
  <si>
    <t>Atraves del esfuerzo y trabajo de investigacion continua que mantiene nuestro  equipos de investigadores Biologos se obtuvo la meta planiada con un buen promedio comparado con los demas trimestre anteriores, esimportante para nosotro este avance por que representa una mejora significativa ennueva especie investigada.</t>
  </si>
  <si>
    <t>Los compromiso de este  segundo trimestre fueron alcanzando con condiciones que dificultaron una baja  disponibilidad en la produccion, sin embargo se mantuvo una proyeccion acertada manteniendo  un 93%.85 de lo ejecutado al inicio del trimestre.</t>
  </si>
  <si>
    <t>Ser una institución reconocida internacional y nacionalmente por su contribución a la investigación y conservación de la flora de La Española y el Caribe insular, consolidando al Jardín Botánico Nacional DR. Rafael M. Moscoso como centro científico, educativo, cultural y recreativo, tratando de conjugar la armonía Hombre-Naturaleza.</t>
  </si>
  <si>
    <t>Ser una institución reconocida internacional y nacionalmente por su contribución a la investigación y conservación de la flora de La Española y el Caribe insular, consolidando al Jardín Botánico Nacional DR. Rafael M. Moscoso  como centro científico, educativo, cultural y recreativo, tratando de conjugar la armonía Hombre-Naturaleza.</t>
  </si>
  <si>
    <t>01-JARDIN BOTANICO NACIONAL DR. RAFAEL M. MOSCOSO</t>
  </si>
  <si>
    <t>0001-JARDIN BOTANICO NACIONAL DR. RAFAEL M. MOSCOSO</t>
  </si>
  <si>
    <t>5120-JARDÍN BOTÁNICO DR. RAFAEL M. MOSCOSO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</si>
</sst>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1"/>
      <color theme="1"/>
      <name val="Calibri"/>
      <family val="2"/>
      <scheme val="minor"/>
    </font>
    <font>
      <sz val="8"/>
      <name val="Calibri"/>
      <family val="2"/>
      <scheme val="minor"/>
    </font>
    <font>
      <b/>
      <i/>
      <sz val="11"/>
      <color theme="1"/>
      <name val="Calibri"/>
      <family val="2"/>
      <scheme val="minor"/>
    </font>
    <font>
      <b/>
      <sz val="9"/>
      <name val="Calibri"/>
      <family val="2"/>
    </font>
    <font>
      <b/>
      <sz val="12"/>
      <color theme="1"/>
      <name val="Arial"/>
      <family val="2"/>
    </font>
    <font>
      <b/>
      <sz val="10"/>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34998626667073579"/>
      </left>
      <right style="thin">
        <color theme="0" tint="-0.34998626667073579"/>
      </right>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1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28" xfId="0" applyFont="1" applyFill="1" applyBorder="1" applyAlignment="1">
      <alignment horizontal="center" vertical="center" wrapText="1" readingOrder="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16" fillId="0" borderId="26" xfId="0" applyFont="1" applyBorder="1" applyAlignment="1" applyProtection="1">
      <alignment vertical="top" wrapText="1"/>
      <protection locked="0"/>
    </xf>
    <xf numFmtId="167" fontId="16" fillId="0" borderId="26" xfId="0" applyNumberFormat="1" applyFont="1" applyBorder="1" applyAlignment="1" applyProtection="1">
      <alignment horizontal="center" vertical="center" wrapText="1" readingOrder="1"/>
      <protection locked="0"/>
    </xf>
    <xf numFmtId="166" fontId="16" fillId="0" borderId="26" xfId="0" applyNumberFormat="1" applyFont="1" applyBorder="1" applyAlignment="1" applyProtection="1">
      <alignment horizontal="center" vertical="center" wrapText="1"/>
      <protection locked="0"/>
    </xf>
    <xf numFmtId="10" fontId="16" fillId="7" borderId="26" xfId="1"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19" fillId="0" borderId="0" xfId="0" applyFont="1" applyAlignment="1" applyProtection="1">
      <alignment horizontal="left" vertical="center" wrapText="1"/>
      <protection locked="0"/>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4" fontId="0" fillId="0" borderId="0" xfId="0" applyNumberFormat="1" applyAlignment="1">
      <alignment vertical="top" wrapText="1"/>
    </xf>
    <xf numFmtId="0" fontId="0" fillId="0" borderId="0" xfId="0" applyAlignment="1">
      <alignment vertical="top"/>
    </xf>
    <xf numFmtId="0" fontId="18"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pplyProtection="1">
      <alignment horizontal="left" vertical="center" wrapText="1"/>
      <protection locked="0"/>
    </xf>
    <xf numFmtId="0" fontId="18" fillId="0" borderId="0" xfId="0" applyFont="1" applyAlignment="1">
      <alignment horizontal="left" vertical="center" wrapText="1"/>
    </xf>
    <xf numFmtId="0" fontId="19" fillId="0" borderId="0" xfId="0" applyFont="1" applyAlignment="1" applyProtection="1">
      <alignment horizontal="left" vertical="center" wrapText="1"/>
      <protection locked="0"/>
    </xf>
    <xf numFmtId="166" fontId="22" fillId="0" borderId="26" xfId="0" applyNumberFormat="1" applyFont="1" applyBorder="1" applyAlignment="1" applyProtection="1">
      <alignment horizontal="center" vertical="center" wrapText="1" readingOrder="1"/>
      <protection locked="0"/>
    </xf>
    <xf numFmtId="167" fontId="22" fillId="0" borderId="26" xfId="0" applyNumberFormat="1" applyFont="1" applyBorder="1" applyAlignment="1" applyProtection="1">
      <alignment horizontal="center" vertical="center" wrapText="1" readingOrder="1"/>
      <protection locked="0"/>
    </xf>
    <xf numFmtId="167" fontId="22" fillId="0" borderId="40" xfId="0" applyNumberFormat="1" applyFont="1" applyBorder="1" applyAlignment="1" applyProtection="1">
      <alignment horizontal="center" vertical="center" wrapText="1" readingOrder="1"/>
      <protection locked="0"/>
    </xf>
    <xf numFmtId="10" fontId="22" fillId="7" borderId="26" xfId="1" applyNumberFormat="1" applyFont="1" applyFill="1" applyBorder="1" applyAlignment="1" applyProtection="1">
      <alignment horizontal="center" vertical="center" wrapText="1" readingOrder="1"/>
      <protection locked="0"/>
    </xf>
    <xf numFmtId="168" fontId="22" fillId="7" borderId="23" xfId="0" applyNumberFormat="1" applyFont="1" applyFill="1" applyBorder="1" applyAlignment="1" applyProtection="1">
      <alignment horizontal="center" vertical="center" wrapText="1" readingOrder="1"/>
      <protection locked="0"/>
    </xf>
    <xf numFmtId="0" fontId="23" fillId="9" borderId="0" xfId="0" applyFont="1" applyFill="1" applyAlignment="1">
      <alignment horizontal="left" vertical="center" wrapText="1"/>
    </xf>
    <xf numFmtId="166" fontId="22" fillId="0" borderId="26" xfId="0" applyNumberFormat="1" applyFont="1" applyBorder="1" applyAlignment="1" applyProtection="1">
      <alignment horizontal="center" vertical="center" wrapText="1"/>
      <protection locked="0"/>
    </xf>
    <xf numFmtId="0" fontId="0" fillId="0" borderId="0" xfId="0" applyNumberFormat="1"/>
    <xf numFmtId="49" fontId="24" fillId="0" borderId="20" xfId="0" quotePrefix="1" applyNumberFormat="1"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0"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0" xfId="0" applyFont="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2" fillId="0" borderId="32" xfId="0" applyFont="1" applyBorder="1" applyAlignment="1" applyProtection="1">
      <alignment horizontal="justify" vertical="center" wrapText="1"/>
      <protection locked="0"/>
    </xf>
    <xf numFmtId="0" fontId="2" fillId="0" borderId="33" xfId="0" applyFont="1" applyBorder="1" applyAlignment="1" applyProtection="1">
      <alignment horizontal="justify" vertical="center" wrapText="1"/>
      <protection locked="0"/>
    </xf>
    <xf numFmtId="164" fontId="11" fillId="0" borderId="25" xfId="2" applyFont="1" applyFill="1" applyBorder="1" applyAlignment="1" applyProtection="1">
      <alignment horizontal="center" vertical="center" wrapText="1" readingOrder="1"/>
      <protection locked="0"/>
    </xf>
    <xf numFmtId="164" fontId="11" fillId="0" borderId="26" xfId="2" applyFont="1" applyFill="1" applyBorder="1" applyAlignment="1" applyProtection="1">
      <alignment horizontal="center" vertical="center" wrapText="1" readingOrder="1"/>
      <protection locked="0"/>
    </xf>
    <xf numFmtId="10" fontId="11" fillId="7" borderId="26" xfId="1" applyNumberFormat="1" applyFont="1" applyFill="1" applyBorder="1" applyAlignment="1" applyProtection="1">
      <alignment horizontal="center" vertical="center" wrapText="1" readingOrder="1"/>
    </xf>
    <xf numFmtId="10" fontId="11" fillId="7" borderId="27" xfId="1" applyNumberFormat="1" applyFont="1" applyFill="1" applyBorder="1" applyAlignment="1" applyProtection="1">
      <alignment horizontal="center" vertical="center" wrapText="1" readingOrder="1"/>
    </xf>
    <xf numFmtId="0" fontId="14" fillId="8" borderId="26" xfId="0" applyFont="1" applyFill="1" applyBorder="1" applyAlignment="1">
      <alignment horizontal="center" vertical="center" wrapText="1" readingOrder="1"/>
    </xf>
    <xf numFmtId="0" fontId="11" fillId="6" borderId="26" xfId="0" applyFont="1" applyFill="1" applyBorder="1" applyAlignment="1">
      <alignment vertical="top" wrapText="1"/>
    </xf>
    <xf numFmtId="0" fontId="11" fillId="6" borderId="27" xfId="0" applyFont="1" applyFill="1" applyBorder="1" applyAlignment="1">
      <alignment vertical="top" wrapText="1"/>
    </xf>
    <xf numFmtId="164" fontId="11" fillId="0" borderId="23" xfId="2" applyFont="1" applyFill="1" applyBorder="1" applyAlignment="1" applyProtection="1">
      <alignment horizontal="center" vertical="center" wrapText="1" readingOrder="1"/>
      <protection locked="0"/>
    </xf>
    <xf numFmtId="164" fontId="11" fillId="0" borderId="34" xfId="2" applyFont="1" applyFill="1" applyBorder="1" applyAlignment="1" applyProtection="1">
      <alignment horizontal="center" vertical="center" wrapText="1" readingOrder="1"/>
      <protection locked="0"/>
    </xf>
    <xf numFmtId="164" fontId="11" fillId="0" borderId="22" xfId="2" applyFont="1" applyFill="1" applyBorder="1" applyAlignment="1" applyProtection="1">
      <alignment horizontal="center" vertical="center" wrapText="1" readingOrder="1"/>
      <protection locked="0"/>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4"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37" xfId="0" applyFont="1" applyFill="1" applyBorder="1" applyAlignment="1">
      <alignment horizontal="left" vertical="center"/>
    </xf>
    <xf numFmtId="0" fontId="7" fillId="4" borderId="38" xfId="0" applyFont="1" applyFill="1" applyBorder="1" applyAlignment="1">
      <alignment horizontal="left" vertical="center"/>
    </xf>
    <xf numFmtId="0" fontId="7" fillId="4" borderId="39"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19" fillId="0" borderId="33"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35" xfId="0" applyFont="1" applyFill="1" applyBorder="1" applyAlignment="1">
      <alignment horizontal="left" vertical="center" wrapText="1"/>
    </xf>
    <xf numFmtId="0" fontId="10" fillId="6" borderId="36" xfId="0" applyFont="1" applyFill="1" applyBorder="1" applyAlignment="1">
      <alignment horizontal="left" vertical="center" wrapText="1"/>
    </xf>
    <xf numFmtId="0" fontId="19" fillId="0" borderId="0" xfId="0" applyFont="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19" fillId="0" borderId="0" xfId="0" applyFont="1" applyAlignment="1" applyProtection="1">
      <alignment horizontal="justify" vertical="center" wrapText="1"/>
      <protection locked="0"/>
    </xf>
    <xf numFmtId="0" fontId="19" fillId="0" borderId="18" xfId="0" applyFont="1" applyBorder="1" applyAlignment="1" applyProtection="1">
      <alignment horizontal="justify" vertical="center" wrapText="1"/>
      <protection locked="0"/>
    </xf>
    <xf numFmtId="0" fontId="2" fillId="0" borderId="0" xfId="0" applyFont="1" applyAlignment="1" applyProtection="1">
      <alignment horizontal="justify" vertical="center" wrapText="1"/>
      <protection locked="0"/>
    </xf>
    <xf numFmtId="0" fontId="2" fillId="0" borderId="18" xfId="0" applyFont="1" applyBorder="1" applyAlignment="1" applyProtection="1">
      <alignment horizontal="justify" vertical="center" wrapText="1"/>
      <protection locked="0"/>
    </xf>
  </cellXfs>
  <cellStyles count="3">
    <cellStyle name="Moneda" xfId="2" builtinId="4"/>
    <cellStyle name="Normal" xfId="0" builtinId="0"/>
    <cellStyle name="Porcentaje" xfId="1" builtinId="5"/>
  </cellStyles>
  <dxfs count="60">
    <dxf>
      <font>
        <b/>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2"/>
        <color auto="1"/>
        <name val="Arial"/>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auto="1"/>
        <name val="Arial"/>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auto="1"/>
        <name val="Arial"/>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i val="0"/>
        <strike val="0"/>
        <outline val="0"/>
        <shadow val="0"/>
        <u val="none"/>
        <vertAlign val="baseline"/>
        <sz val="12"/>
        <color theme="1"/>
        <name val="Arial"/>
        <scheme val="none"/>
      </font>
      <fill>
        <patternFill patternType="solid">
          <fgColor indexed="64"/>
          <bgColor theme="0"/>
        </patternFill>
      </fill>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2</xdr:row>
      <xdr:rowOff>28575</xdr:rowOff>
    </xdr:from>
    <xdr:ext cx="1322070" cy="752896"/>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99061" y="28575"/>
          <a:ext cx="1322070" cy="75289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2</xdr:row>
      <xdr:rowOff>28575</xdr:rowOff>
    </xdr:from>
    <xdr:ext cx="1322070" cy="752896"/>
    <xdr:pic>
      <xdr:nvPicPr>
        <xdr:cNvPr id="2" name="Imagen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99061" y="419100"/>
          <a:ext cx="1322070" cy="75289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2</xdr:row>
      <xdr:rowOff>28575</xdr:rowOff>
    </xdr:from>
    <xdr:ext cx="1322070" cy="752896"/>
    <xdr:pic>
      <xdr:nvPicPr>
        <xdr:cNvPr id="2" name="Imagen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99061" y="419100"/>
          <a:ext cx="1322070" cy="75289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2</xdr:row>
      <xdr:rowOff>28575</xdr:rowOff>
    </xdr:from>
    <xdr:ext cx="1322070" cy="752896"/>
    <xdr:pic>
      <xdr:nvPicPr>
        <xdr:cNvPr id="2" name="Imagen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99061" y="419100"/>
          <a:ext cx="1322070" cy="752896"/>
        </a:xfrm>
        <a:prstGeom prst="rect">
          <a:avLst/>
        </a:prstGeom>
      </xdr:spPr>
    </xdr:pic>
    <xdr:clientData/>
  </xdr:oneCellAnchor>
</xdr:wsDr>
</file>

<file path=xl/tables/table1.xml><?xml version="1.0" encoding="utf-8"?>
<table xmlns="http://schemas.openxmlformats.org/spreadsheetml/2006/main" id="1" name="Tabla1" displayName="Tabla1" ref="A30:J31"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+Tabla1[Física 
(E)]/Tabla1[Física
(C)]</calculatedColumnFormula>
    </tableColumn>
    <tableColumn id="8" name="Financiero _x000a_(%) _x000a_H=F/D" dataDxfId="45">
      <calculatedColumnFormula>+Tabla1[Financiera 
 (F)]/Tabla1[Financiera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30:J31"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+Tabla13[Física 
(E)]/Tabla13[Física
(C)]</calculatedColumnFormula>
    </tableColumn>
    <tableColumn id="8" name="Financiero _x000a_(%) _x000a_H=F/D" dataDxfId="30">
      <calculatedColumnFormula>+Tabla13[Financiera 
 (F)]/Tabla13[Financiera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34" displayName="Tabla134" ref="A30:J31"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+Tabla134[Física 
(E)]/Tabla134[Física
(C)]</calculatedColumnFormula>
    </tableColumn>
    <tableColumn id="8" name="Financiero _x000a_(%) _x000a_H=F/D" dataDxfId="15">
      <calculatedColumnFormula>+Tabla134[Financiera 
 (F)]/Tabla134[Financiera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4" name="Tabla1345" displayName="Tabla1345" ref="A30: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+Tabla1345[Física 
(E)]/Tabla1345[Física
(C)]</calculatedColumnFormula>
    </tableColumn>
    <tableColumn id="8" name="Financiero _x000a_(%) _x000a_H=F/D" dataDxfId="0">
      <calculatedColumnFormula>+Tabla1345[Financiera 
 (F)]/Tabla1345[Financiera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K47"/>
  <sheetViews>
    <sheetView tabSelected="1" topLeftCell="A33" zoomScaleNormal="100" zoomScaleSheetLayoutView="100" workbookViewId="0">
      <selection activeCell="N17" sqref="N17"/>
    </sheetView>
  </sheetViews>
  <sheetFormatPr baseColWidth="10" defaultRowHeight="15" x14ac:dyDescent="0.25"/>
  <cols>
    <col min="1" max="1" width="23.85546875" style="6" customWidth="1"/>
    <col min="2" max="2" width="16.140625" style="6" bestFit="1" customWidth="1"/>
    <col min="3" max="3" width="12.7109375" style="6" customWidth="1"/>
    <col min="4" max="4" width="13.7109375" style="6" bestFit="1" customWidth="1"/>
    <col min="5" max="7" width="12.7109375" style="6" customWidth="1"/>
    <col min="8" max="8" width="13.42578125" style="6" bestFit="1" customWidth="1"/>
    <col min="9" max="10" width="12.7109375" style="6" customWidth="1"/>
    <col min="11" max="11" width="11.42578125" style="6"/>
  </cols>
  <sheetData>
    <row r="2" spans="1:11" ht="15.75" thickBot="1" x14ac:dyDescent="0.3"/>
    <row r="3" spans="1:11" ht="21.6" customHeight="1" thickBot="1" x14ac:dyDescent="0.3">
      <c r="A3" s="18"/>
      <c r="B3" s="52" t="s">
        <v>51</v>
      </c>
      <c r="C3" s="53"/>
      <c r="D3" s="53"/>
      <c r="E3" s="53"/>
      <c r="F3" s="53"/>
      <c r="G3" s="53"/>
      <c r="H3" s="53"/>
      <c r="I3" s="53"/>
      <c r="J3" s="54"/>
      <c r="K3" s="1"/>
    </row>
    <row r="4" spans="1:11" ht="21.6" customHeight="1" thickBot="1" x14ac:dyDescent="0.3">
      <c r="A4" s="19"/>
      <c r="B4" s="55" t="s">
        <v>0</v>
      </c>
      <c r="C4" s="56"/>
      <c r="D4" s="55" t="s">
        <v>1</v>
      </c>
      <c r="E4" s="56"/>
      <c r="F4" s="56"/>
      <c r="G4" s="56"/>
      <c r="H4" s="57"/>
      <c r="I4" s="2" t="s">
        <v>2</v>
      </c>
      <c r="J4" s="3" t="s">
        <v>3</v>
      </c>
      <c r="K4" s="1"/>
    </row>
    <row r="5" spans="1:11" ht="20.25" customHeight="1" thickBot="1" x14ac:dyDescent="0.3">
      <c r="A5" s="20"/>
      <c r="B5" s="58" t="s">
        <v>4</v>
      </c>
      <c r="C5" s="59"/>
      <c r="D5" s="58"/>
      <c r="E5" s="59"/>
      <c r="F5" s="59"/>
      <c r="G5" s="59"/>
      <c r="H5" s="60"/>
      <c r="I5" s="24"/>
      <c r="J5" s="25"/>
      <c r="K5" s="1"/>
    </row>
    <row r="6" spans="1:11" ht="9" customHeight="1" x14ac:dyDescent="0.25">
      <c r="A6" s="61"/>
      <c r="B6" s="62"/>
      <c r="C6" s="62"/>
      <c r="D6" s="63"/>
      <c r="E6" s="63"/>
      <c r="F6" s="63"/>
      <c r="G6" s="63"/>
      <c r="H6" s="63"/>
      <c r="I6" s="62"/>
      <c r="J6" s="64"/>
      <c r="K6" s="1"/>
    </row>
    <row r="7" spans="1:11" ht="3" customHeight="1" x14ac:dyDescent="0.25">
      <c r="A7" s="46"/>
      <c r="B7" s="47"/>
      <c r="C7" s="47"/>
      <c r="D7" s="47"/>
      <c r="E7" s="47"/>
      <c r="F7" s="47"/>
      <c r="G7" s="47"/>
      <c r="H7" s="47"/>
      <c r="I7" s="47"/>
      <c r="J7" s="48"/>
      <c r="K7" s="1"/>
    </row>
    <row r="8" spans="1:11" ht="15.75" x14ac:dyDescent="0.25">
      <c r="A8" s="42" t="s">
        <v>5</v>
      </c>
      <c r="B8" s="43"/>
      <c r="C8" s="43"/>
      <c r="D8" s="43"/>
      <c r="E8" s="43"/>
      <c r="F8" s="43"/>
      <c r="G8" s="43"/>
      <c r="H8" s="43"/>
      <c r="I8" s="43"/>
      <c r="J8" s="44"/>
      <c r="K8" s="1"/>
    </row>
    <row r="9" spans="1:11" ht="15.75" x14ac:dyDescent="0.25">
      <c r="A9" s="49" t="s">
        <v>6</v>
      </c>
      <c r="B9" s="50"/>
      <c r="C9" s="50"/>
      <c r="D9" s="50"/>
      <c r="E9" s="50"/>
      <c r="F9" s="50"/>
      <c r="G9" s="50"/>
      <c r="H9" s="50"/>
      <c r="I9" s="50"/>
      <c r="J9" s="51"/>
      <c r="K9" s="1"/>
    </row>
    <row r="10" spans="1:11" x14ac:dyDescent="0.25">
      <c r="A10" s="4" t="s">
        <v>7</v>
      </c>
      <c r="B10" s="41" t="s">
        <v>85</v>
      </c>
      <c r="C10" s="41"/>
      <c r="D10" s="41"/>
      <c r="E10" s="41"/>
      <c r="F10" s="41"/>
      <c r="G10" s="41"/>
      <c r="H10" s="41"/>
      <c r="I10" s="41"/>
      <c r="J10" s="41"/>
      <c r="K10" s="1"/>
    </row>
    <row r="11" spans="1:11" ht="15" customHeight="1" x14ac:dyDescent="0.25">
      <c r="A11" s="21" t="s">
        <v>35</v>
      </c>
      <c r="B11" s="41" t="s">
        <v>83</v>
      </c>
      <c r="C11" s="41"/>
      <c r="D11" s="41"/>
      <c r="E11" s="41"/>
      <c r="F11" s="41"/>
      <c r="G11" s="41"/>
      <c r="H11" s="41"/>
      <c r="I11" s="41"/>
      <c r="J11" s="41"/>
      <c r="K11" s="1"/>
    </row>
    <row r="12" spans="1:11" x14ac:dyDescent="0.25">
      <c r="A12" s="21" t="s">
        <v>36</v>
      </c>
      <c r="B12" s="41" t="s">
        <v>84</v>
      </c>
      <c r="C12" s="41"/>
      <c r="D12" s="41"/>
      <c r="E12" s="41"/>
      <c r="F12" s="41"/>
      <c r="G12" s="41"/>
      <c r="H12" s="41"/>
      <c r="I12" s="41"/>
      <c r="J12" s="41"/>
      <c r="K12" s="1"/>
    </row>
    <row r="13" spans="1:11" ht="31.5" customHeight="1" x14ac:dyDescent="0.25">
      <c r="A13" s="4" t="s">
        <v>8</v>
      </c>
      <c r="B13" s="102" t="s">
        <v>63</v>
      </c>
      <c r="C13" s="102"/>
      <c r="D13" s="102"/>
      <c r="E13" s="102"/>
      <c r="F13" s="102"/>
      <c r="G13" s="102"/>
      <c r="H13" s="102"/>
      <c r="I13" s="102"/>
      <c r="J13" s="103"/>
    </row>
    <row r="14" spans="1:11" ht="27.75" customHeight="1" x14ac:dyDescent="0.25">
      <c r="A14" s="4" t="s">
        <v>9</v>
      </c>
      <c r="B14" s="102" t="s">
        <v>81</v>
      </c>
      <c r="C14" s="102"/>
      <c r="D14" s="102"/>
      <c r="E14" s="102"/>
      <c r="F14" s="102"/>
      <c r="G14" s="102"/>
      <c r="H14" s="102"/>
      <c r="I14" s="102"/>
      <c r="J14" s="103"/>
    </row>
    <row r="15" spans="1:11" ht="15.75" x14ac:dyDescent="0.25">
      <c r="A15" s="42" t="s">
        <v>10</v>
      </c>
      <c r="B15" s="43"/>
      <c r="C15" s="43"/>
      <c r="D15" s="43"/>
      <c r="E15" s="43"/>
      <c r="F15" s="43"/>
      <c r="G15" s="43"/>
      <c r="H15" s="43"/>
      <c r="I15" s="43"/>
      <c r="J15" s="44"/>
    </row>
    <row r="16" spans="1:11" x14ac:dyDescent="0.25">
      <c r="A16" s="4" t="s">
        <v>11</v>
      </c>
      <c r="B16" s="22">
        <v>4</v>
      </c>
      <c r="C16" s="45" t="s">
        <v>54</v>
      </c>
      <c r="D16" s="45"/>
      <c r="E16" s="45"/>
      <c r="F16" s="45"/>
      <c r="G16" s="45"/>
      <c r="H16" s="45"/>
      <c r="I16" s="45"/>
      <c r="J16" s="45"/>
    </row>
    <row r="17" spans="1:11" ht="24.6" customHeight="1" x14ac:dyDescent="0.25">
      <c r="A17" s="4" t="s">
        <v>12</v>
      </c>
      <c r="B17" s="7">
        <v>4.0999999999999996</v>
      </c>
      <c r="C17" s="45" t="s">
        <v>55</v>
      </c>
      <c r="D17" s="45"/>
      <c r="E17" s="45"/>
      <c r="F17" s="45"/>
      <c r="G17" s="45"/>
      <c r="H17" s="45"/>
      <c r="I17" s="45"/>
      <c r="J17" s="45"/>
    </row>
    <row r="18" spans="1:11" ht="25.5" customHeight="1" x14ac:dyDescent="0.25">
      <c r="A18" s="4" t="s">
        <v>13</v>
      </c>
      <c r="B18" s="8" t="s">
        <v>52</v>
      </c>
      <c r="C18" s="99" t="s">
        <v>53</v>
      </c>
      <c r="D18" s="100"/>
      <c r="E18" s="100"/>
      <c r="F18" s="100"/>
      <c r="G18" s="100"/>
      <c r="H18" s="100"/>
      <c r="I18" s="100"/>
      <c r="J18" s="101"/>
    </row>
    <row r="19" spans="1:11" ht="15.75" x14ac:dyDescent="0.25">
      <c r="A19" s="42" t="s">
        <v>14</v>
      </c>
      <c r="B19" s="43"/>
      <c r="C19" s="43"/>
      <c r="D19" s="43"/>
      <c r="E19" s="43"/>
      <c r="F19" s="43"/>
      <c r="G19" s="43"/>
      <c r="H19" s="43"/>
      <c r="I19" s="43"/>
      <c r="J19" s="44"/>
    </row>
    <row r="20" spans="1:11" ht="15" customHeight="1" x14ac:dyDescent="0.25">
      <c r="A20" s="4" t="s">
        <v>15</v>
      </c>
      <c r="B20" s="102" t="s">
        <v>64</v>
      </c>
      <c r="C20" s="102"/>
      <c r="D20" s="102"/>
      <c r="E20" s="102"/>
      <c r="F20" s="102"/>
      <c r="G20" s="102"/>
      <c r="H20" s="102"/>
      <c r="I20" s="102"/>
      <c r="J20" s="103"/>
    </row>
    <row r="21" spans="1:11" ht="42.6" customHeight="1" x14ac:dyDescent="0.25">
      <c r="A21" s="9" t="s">
        <v>16</v>
      </c>
      <c r="B21" s="102" t="s">
        <v>76</v>
      </c>
      <c r="C21" s="102"/>
      <c r="D21" s="102"/>
      <c r="E21" s="102"/>
      <c r="F21" s="102"/>
      <c r="G21" s="102"/>
      <c r="H21" s="102"/>
      <c r="I21" s="102"/>
      <c r="J21" s="103"/>
    </row>
    <row r="22" spans="1:11" ht="15" customHeight="1" x14ac:dyDescent="0.25">
      <c r="A22" s="9" t="s">
        <v>17</v>
      </c>
      <c r="B22" s="102" t="s">
        <v>72</v>
      </c>
      <c r="C22" s="102"/>
      <c r="D22" s="102"/>
      <c r="E22" s="102"/>
      <c r="F22" s="102"/>
      <c r="G22" s="102"/>
      <c r="H22" s="102"/>
      <c r="I22" s="102"/>
      <c r="J22" s="103"/>
    </row>
    <row r="23" spans="1:11" ht="28.15" customHeight="1" x14ac:dyDescent="0.25">
      <c r="A23" s="9" t="s">
        <v>37</v>
      </c>
      <c r="B23" s="102" t="s">
        <v>65</v>
      </c>
      <c r="C23" s="102"/>
      <c r="D23" s="102"/>
      <c r="E23" s="102"/>
      <c r="F23" s="102"/>
      <c r="G23" s="102"/>
      <c r="H23" s="102"/>
      <c r="I23" s="102"/>
      <c r="J23" s="103"/>
      <c r="K23" s="1"/>
    </row>
    <row r="24" spans="1:11" ht="15.75" x14ac:dyDescent="0.25">
      <c r="A24" s="42" t="s">
        <v>18</v>
      </c>
      <c r="B24" s="43"/>
      <c r="C24" s="43"/>
      <c r="D24" s="43"/>
      <c r="E24" s="43"/>
      <c r="F24" s="43"/>
      <c r="G24" s="43"/>
      <c r="H24" s="43"/>
      <c r="I24" s="43"/>
      <c r="J24" s="44"/>
    </row>
    <row r="25" spans="1:11" ht="15.75" x14ac:dyDescent="0.25">
      <c r="A25" s="49" t="s">
        <v>19</v>
      </c>
      <c r="B25" s="50"/>
      <c r="C25" s="50"/>
      <c r="D25" s="50"/>
      <c r="E25" s="50"/>
      <c r="F25" s="50"/>
      <c r="G25" s="50"/>
      <c r="H25" s="50"/>
      <c r="I25" s="50"/>
      <c r="J25" s="51"/>
      <c r="K25" s="1"/>
    </row>
    <row r="26" spans="1:11" ht="15" customHeight="1" x14ac:dyDescent="0.25">
      <c r="A26" s="81" t="s">
        <v>20</v>
      </c>
      <c r="B26" s="82"/>
      <c r="C26" s="83" t="s">
        <v>21</v>
      </c>
      <c r="D26" s="85"/>
      <c r="E26" s="85"/>
      <c r="F26" s="85" t="s">
        <v>22</v>
      </c>
      <c r="G26" s="85"/>
      <c r="H26" s="82"/>
      <c r="I26" s="83" t="s">
        <v>23</v>
      </c>
      <c r="J26" s="84"/>
    </row>
    <row r="27" spans="1:11" x14ac:dyDescent="0.25">
      <c r="A27" s="71">
        <v>21084863</v>
      </c>
      <c r="B27" s="72"/>
      <c r="C27" s="78">
        <v>21083434.43</v>
      </c>
      <c r="D27" s="79"/>
      <c r="E27" s="80"/>
      <c r="F27" s="78">
        <v>18371656.210000001</v>
      </c>
      <c r="G27" s="79"/>
      <c r="H27" s="80"/>
      <c r="I27" s="73">
        <f>+IF(F27&gt;0,F27/C27,0)</f>
        <v>0.87137872489401624</v>
      </c>
      <c r="J27" s="74"/>
    </row>
    <row r="28" spans="1:11" ht="15.75" x14ac:dyDescent="0.25">
      <c r="A28" s="49" t="s">
        <v>47</v>
      </c>
      <c r="B28" s="50"/>
      <c r="C28" s="50"/>
      <c r="D28" s="50"/>
      <c r="E28" s="50"/>
      <c r="F28" s="50"/>
      <c r="G28" s="50"/>
      <c r="H28" s="50"/>
      <c r="I28" s="50"/>
      <c r="J28" s="51"/>
      <c r="K28" s="1"/>
    </row>
    <row r="29" spans="1:11" x14ac:dyDescent="0.25">
      <c r="A29" s="5"/>
      <c r="B29"/>
      <c r="C29" s="75" t="s">
        <v>46</v>
      </c>
      <c r="D29" s="76"/>
      <c r="E29" s="75" t="s">
        <v>49</v>
      </c>
      <c r="F29" s="76"/>
      <c r="G29" s="75" t="s">
        <v>48</v>
      </c>
      <c r="H29" s="75"/>
      <c r="I29" s="75" t="s">
        <v>24</v>
      </c>
      <c r="J29" s="77"/>
    </row>
    <row r="30" spans="1:11" ht="38.25" x14ac:dyDescent="0.25">
      <c r="A30" s="10" t="s">
        <v>25</v>
      </c>
      <c r="B30" s="11" t="s">
        <v>26</v>
      </c>
      <c r="C30" s="11" t="s">
        <v>38</v>
      </c>
      <c r="D30" s="11" t="s">
        <v>39</v>
      </c>
      <c r="E30" s="11" t="s">
        <v>40</v>
      </c>
      <c r="F30" s="11" t="s">
        <v>41</v>
      </c>
      <c r="G30" s="11" t="s">
        <v>42</v>
      </c>
      <c r="H30" s="11" t="s">
        <v>43</v>
      </c>
      <c r="I30" s="11" t="s">
        <v>44</v>
      </c>
      <c r="J30" s="12" t="s">
        <v>45</v>
      </c>
    </row>
    <row r="31" spans="1:11" ht="78.75" x14ac:dyDescent="0.25">
      <c r="A31" s="38" t="s">
        <v>57</v>
      </c>
      <c r="B31" s="13" t="s">
        <v>50</v>
      </c>
      <c r="C31" s="33">
        <v>90913</v>
      </c>
      <c r="D31" s="34">
        <v>19446215.75</v>
      </c>
      <c r="E31" s="35">
        <v>31500</v>
      </c>
      <c r="F31" s="35">
        <v>5271215.75</v>
      </c>
      <c r="G31" s="34">
        <v>13515</v>
      </c>
      <c r="H31" s="35">
        <v>4696396.78</v>
      </c>
      <c r="I31" s="36">
        <f>+Tabla1[Física 
(E)]/Tabla1[Física
(C)]</f>
        <v>0.42904761904761907</v>
      </c>
      <c r="J31" s="37">
        <f>+Tabla1[Financiera 
 (F)]/Tabla1[Financiera
(D)]</f>
        <v>0.89095134836778411</v>
      </c>
    </row>
    <row r="32" spans="1:11" ht="15.75" x14ac:dyDescent="0.25">
      <c r="A32" s="42" t="s">
        <v>27</v>
      </c>
      <c r="B32" s="43"/>
      <c r="C32" s="43"/>
      <c r="D32" s="43"/>
      <c r="E32" s="43"/>
      <c r="F32" s="43"/>
      <c r="G32" s="43"/>
      <c r="H32" s="43"/>
      <c r="I32" s="43"/>
      <c r="J32" s="44"/>
    </row>
    <row r="33" spans="1:11" ht="15.75" x14ac:dyDescent="0.25">
      <c r="A33" s="49" t="s">
        <v>28</v>
      </c>
      <c r="B33" s="50"/>
      <c r="C33" s="50"/>
      <c r="D33" s="50"/>
      <c r="E33" s="50"/>
      <c r="F33" s="50"/>
      <c r="G33" s="50"/>
      <c r="H33" s="50"/>
      <c r="I33" s="50"/>
      <c r="J33" s="51"/>
      <c r="K33" s="1"/>
    </row>
    <row r="34" spans="1:11" ht="18.75" customHeight="1" x14ac:dyDescent="0.25">
      <c r="A34" s="17" t="s">
        <v>29</v>
      </c>
      <c r="B34" s="65" t="s">
        <v>57</v>
      </c>
      <c r="C34" s="65"/>
      <c r="D34" s="65"/>
      <c r="E34" s="65"/>
      <c r="F34" s="65"/>
      <c r="G34" s="65"/>
      <c r="H34" s="65"/>
      <c r="I34" s="65"/>
      <c r="J34" s="66"/>
    </row>
    <row r="35" spans="1:11" ht="38.450000000000003" customHeight="1" x14ac:dyDescent="0.25">
      <c r="A35" s="17" t="s">
        <v>30</v>
      </c>
      <c r="B35" s="67" t="s">
        <v>56</v>
      </c>
      <c r="C35" s="67"/>
      <c r="D35" s="67"/>
      <c r="E35" s="67"/>
      <c r="F35" s="67"/>
      <c r="G35" s="67"/>
      <c r="H35" s="67"/>
      <c r="I35" s="67"/>
      <c r="J35" s="68"/>
    </row>
    <row r="36" spans="1:11" ht="31.9" customHeight="1" x14ac:dyDescent="0.25">
      <c r="A36" s="17" t="s">
        <v>31</v>
      </c>
      <c r="B36" s="67" t="s">
        <v>78</v>
      </c>
      <c r="C36" s="67"/>
      <c r="D36" s="67"/>
      <c r="E36" s="67"/>
      <c r="F36" s="67"/>
      <c r="G36" s="67"/>
      <c r="H36" s="67"/>
      <c r="I36" s="67"/>
      <c r="J36" s="68"/>
    </row>
    <row r="37" spans="1:11" ht="47.45" customHeight="1" x14ac:dyDescent="0.25">
      <c r="A37" s="17" t="s">
        <v>32</v>
      </c>
      <c r="B37" s="69" t="s">
        <v>58</v>
      </c>
      <c r="C37" s="69"/>
      <c r="D37" s="69"/>
      <c r="E37" s="69"/>
      <c r="F37" s="69"/>
      <c r="G37" s="69"/>
      <c r="H37" s="69"/>
      <c r="I37" s="69"/>
      <c r="J37" s="70"/>
    </row>
    <row r="38" spans="1:11" ht="15.75" x14ac:dyDescent="0.25">
      <c r="A38" s="89" t="s">
        <v>33</v>
      </c>
      <c r="B38" s="90"/>
      <c r="C38" s="90"/>
      <c r="D38" s="90"/>
      <c r="E38" s="90"/>
      <c r="F38" s="90"/>
      <c r="G38" s="90"/>
      <c r="H38" s="90"/>
      <c r="I38" s="90"/>
      <c r="J38" s="91"/>
    </row>
    <row r="39" spans="1:11" ht="15.75" x14ac:dyDescent="0.25">
      <c r="A39" s="92" t="s">
        <v>34</v>
      </c>
      <c r="B39" s="93"/>
      <c r="C39" s="93"/>
      <c r="D39" s="93"/>
      <c r="E39" s="93"/>
      <c r="F39" s="93"/>
      <c r="G39" s="93"/>
      <c r="H39" s="93"/>
      <c r="I39" s="93"/>
      <c r="J39" s="94"/>
      <c r="K39" s="1"/>
    </row>
    <row r="40" spans="1:11" ht="27.75" customHeight="1" x14ac:dyDescent="0.25">
      <c r="A40" s="95"/>
      <c r="B40" s="96"/>
      <c r="C40" s="96"/>
      <c r="D40" s="96"/>
      <c r="E40" s="96"/>
      <c r="F40" s="96"/>
      <c r="G40" s="96"/>
      <c r="H40" s="96"/>
      <c r="I40" s="96"/>
      <c r="J40" s="97"/>
    </row>
    <row r="41" spans="1:11" x14ac:dyDescent="0.25">
      <c r="A41" s="23"/>
      <c r="B41" s="23"/>
      <c r="C41" s="23"/>
      <c r="D41" s="23"/>
      <c r="E41" s="23"/>
      <c r="F41" s="23"/>
      <c r="G41" s="23"/>
      <c r="H41" s="23"/>
      <c r="I41" s="23"/>
      <c r="J41" s="23"/>
    </row>
    <row r="42" spans="1:11" ht="30.75" customHeight="1" x14ac:dyDescent="0.25">
      <c r="A42" s="98"/>
      <c r="B42" s="98"/>
      <c r="C42" s="98"/>
      <c r="D42" s="98"/>
      <c r="E42" s="98"/>
      <c r="F42" s="98"/>
      <c r="G42" s="98"/>
      <c r="H42" s="98"/>
      <c r="I42" s="98"/>
      <c r="J42" s="98"/>
    </row>
    <row r="43" spans="1:11" ht="30.75" customHeight="1" x14ac:dyDescent="0.25">
      <c r="A43" s="28"/>
      <c r="B43" s="28"/>
      <c r="C43" s="28"/>
      <c r="D43" s="28"/>
      <c r="E43" s="28"/>
      <c r="F43" s="28"/>
      <c r="G43" s="28"/>
      <c r="H43" s="28"/>
      <c r="I43" s="28"/>
      <c r="J43" s="28"/>
    </row>
    <row r="45" spans="1:11" ht="15.75" thickBot="1" x14ac:dyDescent="0.3">
      <c r="A45" s="27"/>
      <c r="B45" s="26"/>
      <c r="G45" s="86"/>
      <c r="H45" s="86"/>
      <c r="I45" s="86"/>
    </row>
    <row r="46" spans="1:11" x14ac:dyDescent="0.25">
      <c r="A46" s="27"/>
      <c r="B46" s="26"/>
      <c r="G46" s="87" t="s">
        <v>73</v>
      </c>
      <c r="H46" s="87"/>
      <c r="I46" s="87"/>
    </row>
    <row r="47" spans="1:11" x14ac:dyDescent="0.25">
      <c r="A47" s="27"/>
      <c r="B47" s="26"/>
      <c r="G47" s="88" t="s">
        <v>75</v>
      </c>
      <c r="H47" s="88"/>
      <c r="I47" s="88"/>
    </row>
  </sheetData>
  <mergeCells count="51">
    <mergeCell ref="C17:J17"/>
    <mergeCell ref="G45:I45"/>
    <mergeCell ref="G46:I46"/>
    <mergeCell ref="G47:I47"/>
    <mergeCell ref="A38:J38"/>
    <mergeCell ref="A39:J39"/>
    <mergeCell ref="A40:J40"/>
    <mergeCell ref="A42:J42"/>
    <mergeCell ref="C18:J18"/>
    <mergeCell ref="A19:J19"/>
    <mergeCell ref="B20:J20"/>
    <mergeCell ref="B21:J21"/>
    <mergeCell ref="B22:J22"/>
    <mergeCell ref="B23:J23"/>
    <mergeCell ref="A32:J32"/>
    <mergeCell ref="A33:J33"/>
    <mergeCell ref="A24:J24"/>
    <mergeCell ref="A25:J25"/>
    <mergeCell ref="A26:B26"/>
    <mergeCell ref="I26:J26"/>
    <mergeCell ref="C26:E26"/>
    <mergeCell ref="F26:H26"/>
    <mergeCell ref="B34:J34"/>
    <mergeCell ref="B35:J35"/>
    <mergeCell ref="B36:J36"/>
    <mergeCell ref="B37:J37"/>
    <mergeCell ref="A27:B27"/>
    <mergeCell ref="I27:J27"/>
    <mergeCell ref="A28:J28"/>
    <mergeCell ref="C29:D29"/>
    <mergeCell ref="G29:H29"/>
    <mergeCell ref="I29:J29"/>
    <mergeCell ref="C27:E27"/>
    <mergeCell ref="F27:H27"/>
    <mergeCell ref="E29:F29"/>
    <mergeCell ref="A7:J7"/>
    <mergeCell ref="A8:J8"/>
    <mergeCell ref="A9:J9"/>
    <mergeCell ref="B3:J3"/>
    <mergeCell ref="B4:C4"/>
    <mergeCell ref="D4:H4"/>
    <mergeCell ref="B5:C5"/>
    <mergeCell ref="D5:H5"/>
    <mergeCell ref="A6:J6"/>
    <mergeCell ref="B10:J10"/>
    <mergeCell ref="B13:J13"/>
    <mergeCell ref="B14:J14"/>
    <mergeCell ref="A15:J15"/>
    <mergeCell ref="C16:J16"/>
    <mergeCell ref="B11:J11"/>
    <mergeCell ref="B12:J12"/>
  </mergeCells>
  <phoneticPr fontId="20" type="noConversion"/>
  <dataValidations count="16">
    <dataValidation allowBlank="1" showInputMessage="1" showErrorMessage="1" prompt="Monto ejecutado en el trimestre" sqref="H30"/>
    <dataValidation allowBlank="1" showInputMessage="1" showErrorMessage="1" prompt="Meta alcanzada en el trimestre" sqref="G30"/>
    <dataValidation allowBlank="1" showInputMessage="1" showErrorMessage="1" prompt="Monto presupuestado para el producto" sqref="F30 D30:D31 G31"/>
    <dataValidation allowBlank="1" showInputMessage="1" showErrorMessage="1" prompt="Meta anual del indicador" sqref="E30 C30:C31"/>
    <dataValidation allowBlank="1" showInputMessage="1" showErrorMessage="1" prompt="Nombre del indicador" sqref="B30:B31"/>
    <dataValidation allowBlank="1" showInputMessage="1" showErrorMessage="1" prompt="Nombre de cada producto" sqref="A30"/>
    <dataValidation allowBlank="1" showInputMessage="1" showErrorMessage="1" prompt="¿En qué consiste el programa?" sqref="B21:J21"/>
    <dataValidation allowBlank="1" showInputMessage="1" showErrorMessage="1" prompt="Presupuesto del programa" sqref="A27:C27 F27"/>
    <dataValidation allowBlank="1" showInputMessage="1" showErrorMessage="1" prompt="Oportunidades de mejora identificadas" sqref="A40:J41"/>
    <dataValidation allowBlank="1" showInputMessage="1" showErrorMessage="1" prompt="De existir desvío, explicar razones." sqref="B37:J37"/>
    <dataValidation allowBlank="1" showInputMessage="1" showErrorMessage="1" prompt="1. Describir lo plasmado en el presupuesto_x000a_2. Describir lo alcanzado en términos financieros y de producción " sqref="B36:J36"/>
    <dataValidation allowBlank="1" showInputMessage="1" showErrorMessage="1" prompt="¿En qué consiste el producto? su objetivo" sqref="B35:J35"/>
    <dataValidation allowBlank="1" showInputMessage="1" showErrorMessage="1" prompt="Nombre del producto" sqref="B34:J34"/>
    <dataValidation allowBlank="1" showInputMessage="1" showErrorMessage="1" prompt="¿A quién va dirigido el programa?, ¿qué característica tiene esta población que requiere ser beneficiada?" sqref="B22:J22"/>
    <dataValidation allowBlank="1" showInputMessage="1" prompt="Nombre del capítulo" sqref="B10:J12"/>
    <dataValidation allowBlank="1" sqref="A10"/>
  </dataValidations>
  <pageMargins left="0.7" right="0.7" top="0.75" bottom="0.75" header="0.3" footer="0.3"/>
  <pageSetup scale="63" fitToHeight="0" orientation="portrait" horizontalDpi="4294967295" verticalDpi="4294967295"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7"/>
  <sheetViews>
    <sheetView topLeftCell="A33" zoomScaleNormal="100" zoomScaleSheetLayoutView="100" workbookViewId="0">
      <selection activeCell="B10" sqref="B10:J10"/>
    </sheetView>
  </sheetViews>
  <sheetFormatPr baseColWidth="10" defaultRowHeight="15" x14ac:dyDescent="0.25"/>
  <cols>
    <col min="1" max="1" width="23.85546875" style="6" customWidth="1"/>
    <col min="2" max="2" width="16.140625" style="6" bestFit="1" customWidth="1"/>
    <col min="3" max="3" width="12.7109375" style="6" customWidth="1"/>
    <col min="4" max="4" width="13.7109375" style="6" bestFit="1" customWidth="1"/>
    <col min="5" max="7" width="12.7109375" style="6" customWidth="1"/>
    <col min="8" max="8" width="13.42578125" style="6" bestFit="1" customWidth="1"/>
    <col min="9" max="10" width="12.7109375" style="6" customWidth="1"/>
    <col min="11" max="11" width="11.42578125" style="6"/>
  </cols>
  <sheetData>
    <row r="2" spans="1:11" ht="15.75" thickBot="1" x14ac:dyDescent="0.3"/>
    <row r="3" spans="1:11" ht="21.6" customHeight="1" thickBot="1" x14ac:dyDescent="0.3">
      <c r="A3" s="18"/>
      <c r="B3" s="52" t="s">
        <v>61</v>
      </c>
      <c r="C3" s="53"/>
      <c r="D3" s="53"/>
      <c r="E3" s="53"/>
      <c r="F3" s="53"/>
      <c r="G3" s="53"/>
      <c r="H3" s="53"/>
      <c r="I3" s="53"/>
      <c r="J3" s="54"/>
      <c r="K3" s="1"/>
    </row>
    <row r="4" spans="1:11" ht="21.6" customHeight="1" thickBot="1" x14ac:dyDescent="0.3">
      <c r="A4" s="19"/>
      <c r="B4" s="55" t="s">
        <v>0</v>
      </c>
      <c r="C4" s="56"/>
      <c r="D4" s="55" t="s">
        <v>1</v>
      </c>
      <c r="E4" s="56"/>
      <c r="F4" s="56"/>
      <c r="G4" s="56"/>
      <c r="H4" s="57"/>
      <c r="I4" s="2" t="s">
        <v>2</v>
      </c>
      <c r="J4" s="3" t="s">
        <v>3</v>
      </c>
      <c r="K4" s="1"/>
    </row>
    <row r="5" spans="1:11" ht="20.25" customHeight="1" thickBot="1" x14ac:dyDescent="0.3">
      <c r="A5" s="20"/>
      <c r="B5" s="58" t="s">
        <v>4</v>
      </c>
      <c r="C5" s="59"/>
      <c r="D5" s="58"/>
      <c r="E5" s="59"/>
      <c r="F5" s="59"/>
      <c r="G5" s="59"/>
      <c r="H5" s="60"/>
      <c r="I5" s="24"/>
      <c r="J5" s="25"/>
      <c r="K5" s="1"/>
    </row>
    <row r="6" spans="1:11" ht="9" customHeight="1" x14ac:dyDescent="0.25">
      <c r="A6" s="61"/>
      <c r="B6" s="62"/>
      <c r="C6" s="62"/>
      <c r="D6" s="63"/>
      <c r="E6" s="63"/>
      <c r="F6" s="63"/>
      <c r="G6" s="63"/>
      <c r="H6" s="63"/>
      <c r="I6" s="62"/>
      <c r="J6" s="64"/>
      <c r="K6" s="1"/>
    </row>
    <row r="7" spans="1:11" ht="3" customHeight="1" x14ac:dyDescent="0.25">
      <c r="A7" s="46"/>
      <c r="B7" s="47"/>
      <c r="C7" s="47"/>
      <c r="D7" s="47"/>
      <c r="E7" s="47"/>
      <c r="F7" s="47"/>
      <c r="G7" s="47"/>
      <c r="H7" s="47"/>
      <c r="I7" s="47"/>
      <c r="J7" s="48"/>
      <c r="K7" s="1"/>
    </row>
    <row r="8" spans="1:11" ht="15.75" x14ac:dyDescent="0.25">
      <c r="A8" s="42" t="s">
        <v>5</v>
      </c>
      <c r="B8" s="43"/>
      <c r="C8" s="43"/>
      <c r="D8" s="43"/>
      <c r="E8" s="43"/>
      <c r="F8" s="43"/>
      <c r="G8" s="43"/>
      <c r="H8" s="43"/>
      <c r="I8" s="43"/>
      <c r="J8" s="44"/>
      <c r="K8" s="1"/>
    </row>
    <row r="9" spans="1:11" ht="15.75" x14ac:dyDescent="0.25">
      <c r="A9" s="49" t="s">
        <v>6</v>
      </c>
      <c r="B9" s="50"/>
      <c r="C9" s="50"/>
      <c r="D9" s="50"/>
      <c r="E9" s="50"/>
      <c r="F9" s="50"/>
      <c r="G9" s="50"/>
      <c r="H9" s="50"/>
      <c r="I9" s="50"/>
      <c r="J9" s="51"/>
      <c r="K9" s="1"/>
    </row>
    <row r="10" spans="1:11" ht="15" customHeight="1" x14ac:dyDescent="0.25">
      <c r="A10" s="4" t="s">
        <v>7</v>
      </c>
      <c r="B10" s="41" t="s">
        <v>85</v>
      </c>
      <c r="C10" s="41"/>
      <c r="D10" s="41"/>
      <c r="E10" s="41"/>
      <c r="F10" s="41"/>
      <c r="G10" s="41"/>
      <c r="H10" s="41"/>
      <c r="I10" s="41"/>
      <c r="J10" s="41"/>
      <c r="K10" s="1"/>
    </row>
    <row r="11" spans="1:11" ht="15" customHeight="1" x14ac:dyDescent="0.25">
      <c r="A11" s="21" t="s">
        <v>35</v>
      </c>
      <c r="B11" s="41" t="s">
        <v>83</v>
      </c>
      <c r="C11" s="41"/>
      <c r="D11" s="41"/>
      <c r="E11" s="41"/>
      <c r="F11" s="41"/>
      <c r="G11" s="41"/>
      <c r="H11" s="41"/>
      <c r="I11" s="41"/>
      <c r="J11" s="41"/>
      <c r="K11" s="1"/>
    </row>
    <row r="12" spans="1:11" ht="15" customHeight="1" x14ac:dyDescent="0.25">
      <c r="A12" s="21" t="s">
        <v>36</v>
      </c>
      <c r="B12" s="41" t="s">
        <v>84</v>
      </c>
      <c r="C12" s="41"/>
      <c r="D12" s="41"/>
      <c r="E12" s="41"/>
      <c r="F12" s="41"/>
      <c r="G12" s="41"/>
      <c r="H12" s="41"/>
      <c r="I12" s="41"/>
      <c r="J12" s="41"/>
      <c r="K12" s="1"/>
    </row>
    <row r="13" spans="1:11" ht="31.5" customHeight="1" x14ac:dyDescent="0.25">
      <c r="A13" s="4" t="s">
        <v>8</v>
      </c>
      <c r="B13" s="102" t="s">
        <v>63</v>
      </c>
      <c r="C13" s="102"/>
      <c r="D13" s="102"/>
      <c r="E13" s="102"/>
      <c r="F13" s="102"/>
      <c r="G13" s="102"/>
      <c r="H13" s="102"/>
      <c r="I13" s="102"/>
      <c r="J13" s="103"/>
    </row>
    <row r="14" spans="1:11" ht="27.75" customHeight="1" x14ac:dyDescent="0.25">
      <c r="A14" s="4" t="s">
        <v>9</v>
      </c>
      <c r="B14" s="102" t="s">
        <v>82</v>
      </c>
      <c r="C14" s="102"/>
      <c r="D14" s="102"/>
      <c r="E14" s="102"/>
      <c r="F14" s="102"/>
      <c r="G14" s="102"/>
      <c r="H14" s="102"/>
      <c r="I14" s="102"/>
      <c r="J14" s="103"/>
    </row>
    <row r="15" spans="1:11" ht="15.75" x14ac:dyDescent="0.25">
      <c r="A15" s="42" t="s">
        <v>10</v>
      </c>
      <c r="B15" s="43"/>
      <c r="C15" s="43"/>
      <c r="D15" s="43"/>
      <c r="E15" s="43"/>
      <c r="F15" s="43"/>
      <c r="G15" s="43"/>
      <c r="H15" s="43"/>
      <c r="I15" s="43"/>
      <c r="J15" s="44"/>
    </row>
    <row r="16" spans="1:11" x14ac:dyDescent="0.25">
      <c r="A16" s="4" t="s">
        <v>11</v>
      </c>
      <c r="B16" s="22">
        <v>4</v>
      </c>
      <c r="C16" s="45" t="s">
        <v>54</v>
      </c>
      <c r="D16" s="45"/>
      <c r="E16" s="45"/>
      <c r="F16" s="45"/>
      <c r="G16" s="45"/>
      <c r="H16" s="45"/>
      <c r="I16" s="45"/>
      <c r="J16" s="45"/>
    </row>
    <row r="17" spans="1:11" ht="24.6" customHeight="1" x14ac:dyDescent="0.25">
      <c r="A17" s="4" t="s">
        <v>12</v>
      </c>
      <c r="B17" s="7">
        <v>4.0999999999999996</v>
      </c>
      <c r="C17" s="45" t="s">
        <v>55</v>
      </c>
      <c r="D17" s="45"/>
      <c r="E17" s="45"/>
      <c r="F17" s="45"/>
      <c r="G17" s="45"/>
      <c r="H17" s="45"/>
      <c r="I17" s="45"/>
      <c r="J17" s="45"/>
    </row>
    <row r="18" spans="1:11" ht="25.5" customHeight="1" x14ac:dyDescent="0.25">
      <c r="A18" s="4" t="s">
        <v>13</v>
      </c>
      <c r="B18" s="8" t="s">
        <v>52</v>
      </c>
      <c r="C18" s="99" t="s">
        <v>53</v>
      </c>
      <c r="D18" s="100"/>
      <c r="E18" s="100"/>
      <c r="F18" s="100"/>
      <c r="G18" s="100"/>
      <c r="H18" s="100"/>
      <c r="I18" s="100"/>
      <c r="J18" s="101"/>
    </row>
    <row r="19" spans="1:11" ht="15.75" x14ac:dyDescent="0.25">
      <c r="A19" s="42" t="s">
        <v>14</v>
      </c>
      <c r="B19" s="43"/>
      <c r="C19" s="43"/>
      <c r="D19" s="43"/>
      <c r="E19" s="43"/>
      <c r="F19" s="43"/>
      <c r="G19" s="43"/>
      <c r="H19" s="43"/>
      <c r="I19" s="43"/>
      <c r="J19" s="44"/>
    </row>
    <row r="20" spans="1:11" ht="15" customHeight="1" x14ac:dyDescent="0.25">
      <c r="A20" s="4" t="s">
        <v>15</v>
      </c>
      <c r="B20" s="102" t="s">
        <v>64</v>
      </c>
      <c r="C20" s="102"/>
      <c r="D20" s="102"/>
      <c r="E20" s="102"/>
      <c r="F20" s="102"/>
      <c r="G20" s="102"/>
      <c r="H20" s="102"/>
      <c r="I20" s="102"/>
      <c r="J20" s="103"/>
    </row>
    <row r="21" spans="1:11" ht="42.6" customHeight="1" x14ac:dyDescent="0.25">
      <c r="A21" s="9" t="s">
        <v>16</v>
      </c>
      <c r="B21" s="102" t="s">
        <v>76</v>
      </c>
      <c r="C21" s="102"/>
      <c r="D21" s="102"/>
      <c r="E21" s="102"/>
      <c r="F21" s="102"/>
      <c r="G21" s="102"/>
      <c r="H21" s="102"/>
      <c r="I21" s="102"/>
      <c r="J21" s="103"/>
    </row>
    <row r="22" spans="1:11" ht="15" customHeight="1" x14ac:dyDescent="0.25">
      <c r="A22" s="9" t="s">
        <v>17</v>
      </c>
      <c r="B22" s="102" t="s">
        <v>72</v>
      </c>
      <c r="C22" s="102"/>
      <c r="D22" s="102"/>
      <c r="E22" s="102"/>
      <c r="F22" s="102"/>
      <c r="G22" s="102"/>
      <c r="H22" s="102"/>
      <c r="I22" s="102"/>
      <c r="J22" s="103"/>
    </row>
    <row r="23" spans="1:11" ht="28.15" customHeight="1" x14ac:dyDescent="0.25">
      <c r="A23" s="9" t="s">
        <v>37</v>
      </c>
      <c r="B23" s="102" t="s">
        <v>65</v>
      </c>
      <c r="C23" s="102"/>
      <c r="D23" s="102"/>
      <c r="E23" s="102"/>
      <c r="F23" s="102"/>
      <c r="G23" s="102"/>
      <c r="H23" s="102"/>
      <c r="I23" s="102"/>
      <c r="J23" s="103"/>
      <c r="K23" s="1"/>
    </row>
    <row r="24" spans="1:11" ht="15.75" x14ac:dyDescent="0.25">
      <c r="A24" s="42" t="s">
        <v>18</v>
      </c>
      <c r="B24" s="43"/>
      <c r="C24" s="43"/>
      <c r="D24" s="43"/>
      <c r="E24" s="43"/>
      <c r="F24" s="43"/>
      <c r="G24" s="43"/>
      <c r="H24" s="43"/>
      <c r="I24" s="43"/>
      <c r="J24" s="44"/>
    </row>
    <row r="25" spans="1:11" ht="15.75" x14ac:dyDescent="0.25">
      <c r="A25" s="49" t="s">
        <v>19</v>
      </c>
      <c r="B25" s="50"/>
      <c r="C25" s="50"/>
      <c r="D25" s="50"/>
      <c r="E25" s="50"/>
      <c r="F25" s="50"/>
      <c r="G25" s="50"/>
      <c r="H25" s="50"/>
      <c r="I25" s="50"/>
      <c r="J25" s="51"/>
      <c r="K25" s="1"/>
    </row>
    <row r="26" spans="1:11" ht="15" customHeight="1" x14ac:dyDescent="0.25">
      <c r="A26" s="81" t="s">
        <v>20</v>
      </c>
      <c r="B26" s="82"/>
      <c r="C26" s="83" t="s">
        <v>21</v>
      </c>
      <c r="D26" s="85"/>
      <c r="E26" s="85"/>
      <c r="F26" s="85" t="s">
        <v>22</v>
      </c>
      <c r="G26" s="85"/>
      <c r="H26" s="82"/>
      <c r="I26" s="83" t="s">
        <v>23</v>
      </c>
      <c r="J26" s="84"/>
    </row>
    <row r="27" spans="1:11" x14ac:dyDescent="0.25">
      <c r="A27" s="71">
        <v>21084863</v>
      </c>
      <c r="B27" s="72"/>
      <c r="C27" s="78">
        <v>21083434.43</v>
      </c>
      <c r="D27" s="79"/>
      <c r="E27" s="80"/>
      <c r="F27" s="78">
        <v>18371656.210000001</v>
      </c>
      <c r="G27" s="79"/>
      <c r="H27" s="80"/>
      <c r="I27" s="73">
        <f>+IF(F27&gt;0,F27/C27,0)</f>
        <v>0.87137872489401624</v>
      </c>
      <c r="J27" s="74"/>
    </row>
    <row r="28" spans="1:11" ht="15.75" x14ac:dyDescent="0.25">
      <c r="A28" s="49" t="s">
        <v>47</v>
      </c>
      <c r="B28" s="50"/>
      <c r="C28" s="50"/>
      <c r="D28" s="50"/>
      <c r="E28" s="50"/>
      <c r="F28" s="50"/>
      <c r="G28" s="50"/>
      <c r="H28" s="50"/>
      <c r="I28" s="50"/>
      <c r="J28" s="51"/>
      <c r="K28" s="1"/>
    </row>
    <row r="29" spans="1:11" x14ac:dyDescent="0.25">
      <c r="A29" s="5"/>
      <c r="B29"/>
      <c r="C29" s="75" t="s">
        <v>46</v>
      </c>
      <c r="D29" s="76"/>
      <c r="E29" s="75" t="s">
        <v>49</v>
      </c>
      <c r="F29" s="76"/>
      <c r="G29" s="75" t="s">
        <v>48</v>
      </c>
      <c r="H29" s="75"/>
      <c r="I29" s="75" t="s">
        <v>24</v>
      </c>
      <c r="J29" s="77"/>
    </row>
    <row r="30" spans="1:11" ht="38.25" x14ac:dyDescent="0.25">
      <c r="A30" s="10" t="s">
        <v>25</v>
      </c>
      <c r="B30" s="11" t="s">
        <v>26</v>
      </c>
      <c r="C30" s="11" t="s">
        <v>38</v>
      </c>
      <c r="D30" s="11" t="s">
        <v>39</v>
      </c>
      <c r="E30" s="11" t="s">
        <v>40</v>
      </c>
      <c r="F30" s="11" t="s">
        <v>41</v>
      </c>
      <c r="G30" s="11" t="s">
        <v>42</v>
      </c>
      <c r="H30" s="11" t="s">
        <v>43</v>
      </c>
      <c r="I30" s="11" t="s">
        <v>44</v>
      </c>
      <c r="J30" s="12" t="s">
        <v>45</v>
      </c>
    </row>
    <row r="31" spans="1:11" ht="78.75" x14ac:dyDescent="0.25">
      <c r="A31" s="38" t="s">
        <v>57</v>
      </c>
      <c r="B31" s="13" t="s">
        <v>50</v>
      </c>
      <c r="C31" s="33">
        <v>90913</v>
      </c>
      <c r="D31" s="34">
        <v>19446215.75</v>
      </c>
      <c r="E31" s="34">
        <v>31284</v>
      </c>
      <c r="F31" s="34">
        <v>4900000</v>
      </c>
      <c r="G31" s="39">
        <v>18812</v>
      </c>
      <c r="H31" s="34">
        <v>4598287.08</v>
      </c>
      <c r="I31" s="36">
        <f>+Tabla13[Física 
(E)]/Tabla13[Física
(C)]</f>
        <v>0.60132975322848736</v>
      </c>
      <c r="J31" s="37">
        <f>+Tabla13[Financiera 
 (F)]/Tabla13[Financiera
(D)]</f>
        <v>0.93842593469387758</v>
      </c>
    </row>
    <row r="32" spans="1:11" ht="15.75" x14ac:dyDescent="0.25">
      <c r="A32" s="42" t="s">
        <v>27</v>
      </c>
      <c r="B32" s="43"/>
      <c r="C32" s="43"/>
      <c r="D32" s="43"/>
      <c r="E32" s="43"/>
      <c r="F32" s="43"/>
      <c r="G32" s="43"/>
      <c r="H32" s="43"/>
      <c r="I32" s="43"/>
      <c r="J32" s="44"/>
    </row>
    <row r="33" spans="1:11" ht="15.75" x14ac:dyDescent="0.25">
      <c r="A33" s="49" t="s">
        <v>28</v>
      </c>
      <c r="B33" s="50"/>
      <c r="C33" s="50"/>
      <c r="D33" s="50"/>
      <c r="E33" s="50"/>
      <c r="F33" s="50"/>
      <c r="G33" s="50"/>
      <c r="H33" s="50"/>
      <c r="I33" s="50"/>
      <c r="J33" s="51"/>
      <c r="K33" s="1"/>
    </row>
    <row r="34" spans="1:11" ht="18.75" customHeight="1" x14ac:dyDescent="0.25">
      <c r="A34" s="17" t="s">
        <v>29</v>
      </c>
      <c r="B34" s="104" t="s">
        <v>57</v>
      </c>
      <c r="C34" s="104"/>
      <c r="D34" s="104"/>
      <c r="E34" s="104"/>
      <c r="F34" s="104"/>
      <c r="G34" s="104"/>
      <c r="H34" s="104"/>
      <c r="I34" s="104"/>
      <c r="J34" s="105"/>
    </row>
    <row r="35" spans="1:11" ht="38.450000000000003" customHeight="1" x14ac:dyDescent="0.25">
      <c r="A35" s="17" t="s">
        <v>30</v>
      </c>
      <c r="B35" s="67" t="s">
        <v>56</v>
      </c>
      <c r="C35" s="67"/>
      <c r="D35" s="67"/>
      <c r="E35" s="67"/>
      <c r="F35" s="67"/>
      <c r="G35" s="67"/>
      <c r="H35" s="67"/>
      <c r="I35" s="67"/>
      <c r="J35" s="68"/>
    </row>
    <row r="36" spans="1:11" ht="31.9" customHeight="1" x14ac:dyDescent="0.25">
      <c r="A36" s="17" t="s">
        <v>31</v>
      </c>
      <c r="B36" s="67" t="s">
        <v>80</v>
      </c>
      <c r="C36" s="67"/>
      <c r="D36" s="67"/>
      <c r="E36" s="67"/>
      <c r="F36" s="67"/>
      <c r="G36" s="67"/>
      <c r="H36" s="67"/>
      <c r="I36" s="67"/>
      <c r="J36" s="68"/>
    </row>
    <row r="37" spans="1:11" ht="47.45" customHeight="1" x14ac:dyDescent="0.25">
      <c r="A37" s="17" t="s">
        <v>32</v>
      </c>
      <c r="B37" s="106" t="s">
        <v>59</v>
      </c>
      <c r="C37" s="106"/>
      <c r="D37" s="106"/>
      <c r="E37" s="106"/>
      <c r="F37" s="106"/>
      <c r="G37" s="106"/>
      <c r="H37" s="106"/>
      <c r="I37" s="106"/>
      <c r="J37" s="107"/>
    </row>
    <row r="38" spans="1:11" ht="15.75" x14ac:dyDescent="0.25">
      <c r="A38" s="89" t="s">
        <v>33</v>
      </c>
      <c r="B38" s="90"/>
      <c r="C38" s="90"/>
      <c r="D38" s="90"/>
      <c r="E38" s="90"/>
      <c r="F38" s="90"/>
      <c r="G38" s="90"/>
      <c r="H38" s="90"/>
      <c r="I38" s="90"/>
      <c r="J38" s="91"/>
    </row>
    <row r="39" spans="1:11" ht="15.75" x14ac:dyDescent="0.25">
      <c r="A39" s="92" t="s">
        <v>34</v>
      </c>
      <c r="B39" s="93"/>
      <c r="C39" s="93"/>
      <c r="D39" s="93"/>
      <c r="E39" s="93"/>
      <c r="F39" s="93"/>
      <c r="G39" s="93"/>
      <c r="H39" s="93"/>
      <c r="I39" s="93"/>
      <c r="J39" s="94"/>
      <c r="K39" s="1"/>
    </row>
    <row r="40" spans="1:11" ht="27.75" customHeight="1" x14ac:dyDescent="0.25">
      <c r="A40" s="95"/>
      <c r="B40" s="96"/>
      <c r="C40" s="96"/>
      <c r="D40" s="96"/>
      <c r="E40" s="96"/>
      <c r="F40" s="96"/>
      <c r="G40" s="96"/>
      <c r="H40" s="96"/>
      <c r="I40" s="96"/>
      <c r="J40" s="97"/>
    </row>
    <row r="41" spans="1:11" x14ac:dyDescent="0.25">
      <c r="A41" s="30"/>
      <c r="B41" s="30"/>
      <c r="C41" s="30"/>
      <c r="D41" s="30"/>
      <c r="E41" s="30"/>
      <c r="F41" s="30"/>
      <c r="G41" s="30"/>
      <c r="H41" s="30"/>
      <c r="I41" s="30"/>
      <c r="J41" s="30"/>
    </row>
    <row r="42" spans="1:11" ht="30.75" customHeight="1" x14ac:dyDescent="0.25">
      <c r="A42" s="98"/>
      <c r="B42" s="98"/>
      <c r="C42" s="98"/>
      <c r="D42" s="98"/>
      <c r="E42" s="98"/>
      <c r="F42" s="98"/>
      <c r="G42" s="98"/>
      <c r="H42" s="98"/>
      <c r="I42" s="98"/>
      <c r="J42" s="98"/>
    </row>
    <row r="43" spans="1:11" ht="30.75" customHeight="1" x14ac:dyDescent="0.25">
      <c r="A43" s="29"/>
      <c r="B43" s="29"/>
      <c r="C43" s="29"/>
      <c r="D43" s="29"/>
      <c r="E43" s="29"/>
      <c r="F43" s="29"/>
      <c r="G43" s="29"/>
      <c r="H43" s="29"/>
      <c r="I43" s="29"/>
      <c r="J43" s="29"/>
    </row>
    <row r="45" spans="1:11" ht="15.75" thickBot="1" x14ac:dyDescent="0.3">
      <c r="A45" s="27"/>
      <c r="B45" s="26"/>
      <c r="G45" s="86"/>
      <c r="H45" s="86"/>
      <c r="I45" s="86"/>
    </row>
    <row r="46" spans="1:11" x14ac:dyDescent="0.25">
      <c r="A46" s="27"/>
      <c r="B46" s="26"/>
      <c r="G46" s="87" t="s">
        <v>73</v>
      </c>
      <c r="H46" s="87"/>
      <c r="I46" s="87"/>
    </row>
    <row r="47" spans="1:11" x14ac:dyDescent="0.25">
      <c r="A47" s="27"/>
      <c r="B47" s="26"/>
      <c r="G47" s="88" t="s">
        <v>74</v>
      </c>
      <c r="H47" s="88"/>
      <c r="I47" s="88"/>
    </row>
  </sheetData>
  <mergeCells count="51">
    <mergeCell ref="B12:J12"/>
    <mergeCell ref="B3:J3"/>
    <mergeCell ref="B4:C4"/>
    <mergeCell ref="D4:H4"/>
    <mergeCell ref="B5:C5"/>
    <mergeCell ref="D5:H5"/>
    <mergeCell ref="A6:J6"/>
    <mergeCell ref="A7:J7"/>
    <mergeCell ref="A8:J8"/>
    <mergeCell ref="A9:J9"/>
    <mergeCell ref="B10:J10"/>
    <mergeCell ref="B11:J11"/>
    <mergeCell ref="A24:J24"/>
    <mergeCell ref="B13:J13"/>
    <mergeCell ref="B14:J14"/>
    <mergeCell ref="A15:J15"/>
    <mergeCell ref="C16:J16"/>
    <mergeCell ref="C17:J17"/>
    <mergeCell ref="C18:J18"/>
    <mergeCell ref="A19:J19"/>
    <mergeCell ref="B20:J20"/>
    <mergeCell ref="B21:J21"/>
    <mergeCell ref="B22:J22"/>
    <mergeCell ref="B23:J23"/>
    <mergeCell ref="A32:J32"/>
    <mergeCell ref="A25:J25"/>
    <mergeCell ref="A26:B26"/>
    <mergeCell ref="C26:E26"/>
    <mergeCell ref="F26:H26"/>
    <mergeCell ref="I26:J26"/>
    <mergeCell ref="A27:B27"/>
    <mergeCell ref="C27:E27"/>
    <mergeCell ref="F27:H27"/>
    <mergeCell ref="I27:J27"/>
    <mergeCell ref="A28:J28"/>
    <mergeCell ref="C29:D29"/>
    <mergeCell ref="E29:F29"/>
    <mergeCell ref="G29:H29"/>
    <mergeCell ref="I29:J29"/>
    <mergeCell ref="G47:I47"/>
    <mergeCell ref="A33:J33"/>
    <mergeCell ref="B34:J34"/>
    <mergeCell ref="B35:J35"/>
    <mergeCell ref="B36:J36"/>
    <mergeCell ref="B37:J37"/>
    <mergeCell ref="A38:J38"/>
    <mergeCell ref="A39:J39"/>
    <mergeCell ref="A40:J40"/>
    <mergeCell ref="A42:J42"/>
    <mergeCell ref="G45:I45"/>
    <mergeCell ref="G46:I46"/>
  </mergeCells>
  <dataValidations count="16">
    <dataValidation allowBlank="1" sqref="A10"/>
    <dataValidation allowBlank="1" showInputMessage="1" prompt="Nombre del capítulo" sqref="B10:J12"/>
    <dataValidation allowBlank="1" showInputMessage="1" showErrorMessage="1" prompt="¿A quién va dirigido el programa?, ¿qué característica tiene esta población que requiere ser beneficiada?" sqref="B22:J22"/>
    <dataValidation allowBlank="1" showInputMessage="1" showErrorMessage="1" prompt="Nombre del producto" sqref="B34:J34"/>
    <dataValidation allowBlank="1" showInputMessage="1" showErrorMessage="1" prompt="¿En qué consiste el producto? su objetivo" sqref="B35:J35"/>
    <dataValidation allowBlank="1" showInputMessage="1" showErrorMessage="1" prompt="1. Describir lo plasmado en el presupuesto_x000a_2. Describir lo alcanzado en términos financieros y de producción " sqref="B36:J36"/>
    <dataValidation allowBlank="1" showInputMessage="1" showErrorMessage="1" prompt="De existir desvío, explicar razones." sqref="B37:J37"/>
    <dataValidation allowBlank="1" showInputMessage="1" showErrorMessage="1" prompt="Oportunidades de mejora identificadas" sqref="A40:J41"/>
    <dataValidation allowBlank="1" showInputMessage="1" showErrorMessage="1" prompt="Presupuesto del programa" sqref="A27:C27 F27"/>
    <dataValidation allowBlank="1" showInputMessage="1" showErrorMessage="1" prompt="¿En qué consiste el programa?" sqref="B21:J21"/>
    <dataValidation allowBlank="1" showInputMessage="1" showErrorMessage="1" prompt="Nombre de cada producto" sqref="A30"/>
    <dataValidation allowBlank="1" showInputMessage="1" showErrorMessage="1" prompt="Nombre del indicador" sqref="B30:B31"/>
    <dataValidation allowBlank="1" showInputMessage="1" showErrorMessage="1" prompt="Meta anual del indicador" sqref="E30 C30:C31"/>
    <dataValidation allowBlank="1" showInputMessage="1" showErrorMessage="1" prompt="Monto presupuestado para el producto" sqref="F30 D30:D31 E31:F31"/>
    <dataValidation allowBlank="1" showInputMessage="1" showErrorMessage="1" prompt="Meta alcanzada en el trimestre" sqref="G30:G31"/>
    <dataValidation allowBlank="1" showInputMessage="1" showErrorMessage="1" prompt="Monto ejecutado en el trimestre" sqref="H30:H31"/>
  </dataValidations>
  <pageMargins left="0.7" right="0.7" top="0.75" bottom="0.75" header="0.3" footer="0.3"/>
  <pageSetup scale="63" fitToHeight="0"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7"/>
  <sheetViews>
    <sheetView topLeftCell="A34" zoomScaleNormal="100" zoomScaleSheetLayoutView="100" workbookViewId="0">
      <selection activeCell="G47" sqref="G47:I47"/>
    </sheetView>
  </sheetViews>
  <sheetFormatPr baseColWidth="10" defaultRowHeight="15" x14ac:dyDescent="0.25"/>
  <cols>
    <col min="1" max="1" width="23.85546875" style="6" customWidth="1"/>
    <col min="2" max="2" width="16.140625" style="6" bestFit="1" customWidth="1"/>
    <col min="3" max="3" width="12.7109375" style="6" customWidth="1"/>
    <col min="4" max="4" width="13.7109375" style="6" bestFit="1" customWidth="1"/>
    <col min="5" max="7" width="12.7109375" style="6" customWidth="1"/>
    <col min="8" max="8" width="13.42578125" style="6" bestFit="1" customWidth="1"/>
    <col min="9" max="10" width="12.7109375" style="6" customWidth="1"/>
    <col min="11" max="11" width="11.42578125" style="6"/>
  </cols>
  <sheetData>
    <row r="2" spans="1:11" ht="15.75" thickBot="1" x14ac:dyDescent="0.3"/>
    <row r="3" spans="1:11" ht="21.6" customHeight="1" thickBot="1" x14ac:dyDescent="0.3">
      <c r="A3" s="18"/>
      <c r="B3" s="52" t="s">
        <v>62</v>
      </c>
      <c r="C3" s="53"/>
      <c r="D3" s="53"/>
      <c r="E3" s="53"/>
      <c r="F3" s="53"/>
      <c r="G3" s="53"/>
      <c r="H3" s="53"/>
      <c r="I3" s="53"/>
      <c r="J3" s="54"/>
      <c r="K3" s="1"/>
    </row>
    <row r="4" spans="1:11" ht="21.6" customHeight="1" thickBot="1" x14ac:dyDescent="0.3">
      <c r="A4" s="19"/>
      <c r="B4" s="55" t="s">
        <v>0</v>
      </c>
      <c r="C4" s="56"/>
      <c r="D4" s="55" t="s">
        <v>1</v>
      </c>
      <c r="E4" s="56"/>
      <c r="F4" s="56"/>
      <c r="G4" s="56"/>
      <c r="H4" s="57"/>
      <c r="I4" s="2" t="s">
        <v>2</v>
      </c>
      <c r="J4" s="3" t="s">
        <v>3</v>
      </c>
      <c r="K4" s="1"/>
    </row>
    <row r="5" spans="1:11" ht="20.25" customHeight="1" thickBot="1" x14ac:dyDescent="0.3">
      <c r="A5" s="20"/>
      <c r="B5" s="58" t="s">
        <v>4</v>
      </c>
      <c r="C5" s="59"/>
      <c r="D5" s="58"/>
      <c r="E5" s="59"/>
      <c r="F5" s="59"/>
      <c r="G5" s="59"/>
      <c r="H5" s="60"/>
      <c r="I5" s="24"/>
      <c r="J5" s="25"/>
      <c r="K5" s="1"/>
    </row>
    <row r="6" spans="1:11" ht="9" customHeight="1" x14ac:dyDescent="0.25">
      <c r="A6" s="61"/>
      <c r="B6" s="62"/>
      <c r="C6" s="62"/>
      <c r="D6" s="63"/>
      <c r="E6" s="63"/>
      <c r="F6" s="63"/>
      <c r="G6" s="63"/>
      <c r="H6" s="63"/>
      <c r="I6" s="62"/>
      <c r="J6" s="64"/>
      <c r="K6" s="1"/>
    </row>
    <row r="7" spans="1:11" ht="3" customHeight="1" x14ac:dyDescent="0.25">
      <c r="A7" s="46"/>
      <c r="B7" s="47"/>
      <c r="C7" s="47"/>
      <c r="D7" s="47"/>
      <c r="E7" s="47"/>
      <c r="F7" s="47"/>
      <c r="G7" s="47"/>
      <c r="H7" s="47"/>
      <c r="I7" s="47"/>
      <c r="J7" s="48"/>
      <c r="K7" s="1"/>
    </row>
    <row r="8" spans="1:11" ht="15.75" x14ac:dyDescent="0.25">
      <c r="A8" s="42" t="s">
        <v>5</v>
      </c>
      <c r="B8" s="43"/>
      <c r="C8" s="43"/>
      <c r="D8" s="43"/>
      <c r="E8" s="43"/>
      <c r="F8" s="43"/>
      <c r="G8" s="43"/>
      <c r="H8" s="43"/>
      <c r="I8" s="43"/>
      <c r="J8" s="44"/>
      <c r="K8" s="1"/>
    </row>
    <row r="9" spans="1:11" ht="15.75" x14ac:dyDescent="0.25">
      <c r="A9" s="49" t="s">
        <v>6</v>
      </c>
      <c r="B9" s="50"/>
      <c r="C9" s="50"/>
      <c r="D9" s="50"/>
      <c r="E9" s="50"/>
      <c r="F9" s="50"/>
      <c r="G9" s="50"/>
      <c r="H9" s="50"/>
      <c r="I9" s="50"/>
      <c r="J9" s="51"/>
      <c r="K9" s="1"/>
    </row>
    <row r="10" spans="1:11" ht="15" customHeight="1" x14ac:dyDescent="0.25">
      <c r="A10" s="4" t="s">
        <v>7</v>
      </c>
      <c r="B10" s="41" t="s">
        <v>85</v>
      </c>
      <c r="C10" s="41"/>
      <c r="D10" s="41"/>
      <c r="E10" s="41"/>
      <c r="F10" s="41"/>
      <c r="G10" s="41"/>
      <c r="H10" s="41"/>
      <c r="I10" s="41"/>
      <c r="J10" s="41"/>
      <c r="K10" s="1"/>
    </row>
    <row r="11" spans="1:11" ht="15" customHeight="1" x14ac:dyDescent="0.25">
      <c r="A11" s="21" t="s">
        <v>35</v>
      </c>
      <c r="B11" s="41" t="s">
        <v>83</v>
      </c>
      <c r="C11" s="41"/>
      <c r="D11" s="41"/>
      <c r="E11" s="41"/>
      <c r="F11" s="41"/>
      <c r="G11" s="41"/>
      <c r="H11" s="41"/>
      <c r="I11" s="41"/>
      <c r="J11" s="41"/>
      <c r="K11" s="1"/>
    </row>
    <row r="12" spans="1:11" ht="15" customHeight="1" x14ac:dyDescent="0.25">
      <c r="A12" s="21" t="s">
        <v>36</v>
      </c>
      <c r="B12" s="41" t="s">
        <v>84</v>
      </c>
      <c r="C12" s="41"/>
      <c r="D12" s="41"/>
      <c r="E12" s="41"/>
      <c r="F12" s="41"/>
      <c r="G12" s="41"/>
      <c r="H12" s="41"/>
      <c r="I12" s="41"/>
      <c r="J12" s="41"/>
      <c r="K12" s="1"/>
    </row>
    <row r="13" spans="1:11" ht="31.5" customHeight="1" x14ac:dyDescent="0.25">
      <c r="A13" s="4" t="s">
        <v>8</v>
      </c>
      <c r="B13" s="102" t="s">
        <v>63</v>
      </c>
      <c r="C13" s="102"/>
      <c r="D13" s="102"/>
      <c r="E13" s="102"/>
      <c r="F13" s="102"/>
      <c r="G13" s="102"/>
      <c r="H13" s="102"/>
      <c r="I13" s="102"/>
      <c r="J13" s="103"/>
    </row>
    <row r="14" spans="1:11" ht="27.75" customHeight="1" x14ac:dyDescent="0.25">
      <c r="A14" s="4" t="s">
        <v>9</v>
      </c>
      <c r="B14" s="102" t="s">
        <v>81</v>
      </c>
      <c r="C14" s="102"/>
      <c r="D14" s="102"/>
      <c r="E14" s="102"/>
      <c r="F14" s="102"/>
      <c r="G14" s="102"/>
      <c r="H14" s="102"/>
      <c r="I14" s="102"/>
      <c r="J14" s="103"/>
    </row>
    <row r="15" spans="1:11" ht="15.75" x14ac:dyDescent="0.25">
      <c r="A15" s="42" t="s">
        <v>10</v>
      </c>
      <c r="B15" s="43"/>
      <c r="C15" s="43"/>
      <c r="D15" s="43"/>
      <c r="E15" s="43"/>
      <c r="F15" s="43"/>
      <c r="G15" s="43"/>
      <c r="H15" s="43"/>
      <c r="I15" s="43"/>
      <c r="J15" s="44"/>
    </row>
    <row r="16" spans="1:11" x14ac:dyDescent="0.25">
      <c r="A16" s="4" t="s">
        <v>11</v>
      </c>
      <c r="B16" s="22">
        <v>4</v>
      </c>
      <c r="C16" s="45" t="s">
        <v>54</v>
      </c>
      <c r="D16" s="45"/>
      <c r="E16" s="45"/>
      <c r="F16" s="45"/>
      <c r="G16" s="45"/>
      <c r="H16" s="45"/>
      <c r="I16" s="45"/>
      <c r="J16" s="45"/>
    </row>
    <row r="17" spans="1:11" ht="24.6" customHeight="1" x14ac:dyDescent="0.25">
      <c r="A17" s="4" t="s">
        <v>12</v>
      </c>
      <c r="B17" s="7">
        <v>4.0999999999999996</v>
      </c>
      <c r="C17" s="45" t="s">
        <v>55</v>
      </c>
      <c r="D17" s="45"/>
      <c r="E17" s="45"/>
      <c r="F17" s="45"/>
      <c r="G17" s="45"/>
      <c r="H17" s="45"/>
      <c r="I17" s="45"/>
      <c r="J17" s="45"/>
    </row>
    <row r="18" spans="1:11" ht="25.5" customHeight="1" x14ac:dyDescent="0.25">
      <c r="A18" s="4" t="s">
        <v>13</v>
      </c>
      <c r="B18" s="8" t="s">
        <v>52</v>
      </c>
      <c r="C18" s="99" t="s">
        <v>53</v>
      </c>
      <c r="D18" s="100"/>
      <c r="E18" s="100"/>
      <c r="F18" s="100"/>
      <c r="G18" s="100"/>
      <c r="H18" s="100"/>
      <c r="I18" s="100"/>
      <c r="J18" s="101"/>
    </row>
    <row r="19" spans="1:11" ht="15.75" x14ac:dyDescent="0.25">
      <c r="A19" s="42" t="s">
        <v>14</v>
      </c>
      <c r="B19" s="43"/>
      <c r="C19" s="43"/>
      <c r="D19" s="43"/>
      <c r="E19" s="43"/>
      <c r="F19" s="43"/>
      <c r="G19" s="43"/>
      <c r="H19" s="43"/>
      <c r="I19" s="43"/>
      <c r="J19" s="44"/>
    </row>
    <row r="20" spans="1:11" ht="15" customHeight="1" x14ac:dyDescent="0.25">
      <c r="A20" s="4" t="s">
        <v>15</v>
      </c>
      <c r="B20" s="102" t="s">
        <v>64</v>
      </c>
      <c r="C20" s="102"/>
      <c r="D20" s="102"/>
      <c r="E20" s="102"/>
      <c r="F20" s="102"/>
      <c r="G20" s="102"/>
      <c r="H20" s="102"/>
      <c r="I20" s="102"/>
      <c r="J20" s="103"/>
    </row>
    <row r="21" spans="1:11" ht="42.6" customHeight="1" x14ac:dyDescent="0.25">
      <c r="A21" s="9" t="s">
        <v>16</v>
      </c>
      <c r="B21" s="102" t="s">
        <v>76</v>
      </c>
      <c r="C21" s="102"/>
      <c r="D21" s="102"/>
      <c r="E21" s="102"/>
      <c r="F21" s="102"/>
      <c r="G21" s="102"/>
      <c r="H21" s="102"/>
      <c r="I21" s="102"/>
      <c r="J21" s="103"/>
    </row>
    <row r="22" spans="1:11" ht="15" customHeight="1" x14ac:dyDescent="0.25">
      <c r="A22" s="9" t="s">
        <v>17</v>
      </c>
      <c r="B22" s="102" t="s">
        <v>72</v>
      </c>
      <c r="C22" s="102"/>
      <c r="D22" s="102"/>
      <c r="E22" s="102"/>
      <c r="F22" s="102"/>
      <c r="G22" s="102"/>
      <c r="H22" s="102"/>
      <c r="I22" s="102"/>
      <c r="J22" s="103"/>
    </row>
    <row r="23" spans="1:11" ht="28.15" customHeight="1" x14ac:dyDescent="0.25">
      <c r="A23" s="9" t="s">
        <v>37</v>
      </c>
      <c r="B23" s="102" t="s">
        <v>65</v>
      </c>
      <c r="C23" s="102"/>
      <c r="D23" s="102"/>
      <c r="E23" s="102"/>
      <c r="F23" s="102"/>
      <c r="G23" s="102"/>
      <c r="H23" s="102"/>
      <c r="I23" s="102"/>
      <c r="J23" s="103"/>
      <c r="K23" s="1"/>
    </row>
    <row r="24" spans="1:11" ht="15.75" x14ac:dyDescent="0.25">
      <c r="A24" s="42" t="s">
        <v>18</v>
      </c>
      <c r="B24" s="43"/>
      <c r="C24" s="43"/>
      <c r="D24" s="43"/>
      <c r="E24" s="43"/>
      <c r="F24" s="43"/>
      <c r="G24" s="43"/>
      <c r="H24" s="43"/>
      <c r="I24" s="43"/>
      <c r="J24" s="44"/>
    </row>
    <row r="25" spans="1:11" ht="15.75" x14ac:dyDescent="0.25">
      <c r="A25" s="49" t="s">
        <v>19</v>
      </c>
      <c r="B25" s="50"/>
      <c r="C25" s="50"/>
      <c r="D25" s="50"/>
      <c r="E25" s="50"/>
      <c r="F25" s="50"/>
      <c r="G25" s="50"/>
      <c r="H25" s="50"/>
      <c r="I25" s="50"/>
      <c r="J25" s="51"/>
      <c r="K25" s="1"/>
    </row>
    <row r="26" spans="1:11" ht="15" customHeight="1" x14ac:dyDescent="0.25">
      <c r="A26" s="81" t="s">
        <v>20</v>
      </c>
      <c r="B26" s="82"/>
      <c r="C26" s="83" t="s">
        <v>21</v>
      </c>
      <c r="D26" s="85"/>
      <c r="E26" s="85"/>
      <c r="F26" s="85" t="s">
        <v>22</v>
      </c>
      <c r="G26" s="85"/>
      <c r="H26" s="82"/>
      <c r="I26" s="83" t="s">
        <v>23</v>
      </c>
      <c r="J26" s="84"/>
    </row>
    <row r="27" spans="1:11" x14ac:dyDescent="0.25">
      <c r="A27" s="71">
        <v>21084863</v>
      </c>
      <c r="B27" s="72"/>
      <c r="C27" s="78">
        <v>21083434.43</v>
      </c>
      <c r="D27" s="79"/>
      <c r="E27" s="80"/>
      <c r="F27" s="78">
        <v>18371656.210000001</v>
      </c>
      <c r="G27" s="79"/>
      <c r="H27" s="80"/>
      <c r="I27" s="73">
        <f>+IF(F27&gt;0,F27/C27,0)</f>
        <v>0.87137872489401624</v>
      </c>
      <c r="J27" s="74"/>
    </row>
    <row r="28" spans="1:11" ht="15.75" x14ac:dyDescent="0.25">
      <c r="A28" s="49" t="s">
        <v>47</v>
      </c>
      <c r="B28" s="50"/>
      <c r="C28" s="50"/>
      <c r="D28" s="50"/>
      <c r="E28" s="50"/>
      <c r="F28" s="50"/>
      <c r="G28" s="50"/>
      <c r="H28" s="50"/>
      <c r="I28" s="50"/>
      <c r="J28" s="51"/>
      <c r="K28" s="1"/>
    </row>
    <row r="29" spans="1:11" x14ac:dyDescent="0.25">
      <c r="A29" s="5"/>
      <c r="B29"/>
      <c r="C29" s="75" t="s">
        <v>46</v>
      </c>
      <c r="D29" s="76"/>
      <c r="E29" s="75" t="s">
        <v>49</v>
      </c>
      <c r="F29" s="76"/>
      <c r="G29" s="75" t="s">
        <v>48</v>
      </c>
      <c r="H29" s="75"/>
      <c r="I29" s="75" t="s">
        <v>24</v>
      </c>
      <c r="J29" s="77"/>
    </row>
    <row r="30" spans="1:11" ht="38.25" x14ac:dyDescent="0.25">
      <c r="A30" s="10" t="s">
        <v>25</v>
      </c>
      <c r="B30" s="11" t="s">
        <v>26</v>
      </c>
      <c r="C30" s="11" t="s">
        <v>38</v>
      </c>
      <c r="D30" s="11" t="s">
        <v>39</v>
      </c>
      <c r="E30" s="11" t="s">
        <v>40</v>
      </c>
      <c r="F30" s="11" t="s">
        <v>41</v>
      </c>
      <c r="G30" s="11" t="s">
        <v>42</v>
      </c>
      <c r="H30" s="11" t="s">
        <v>43</v>
      </c>
      <c r="I30" s="11" t="s">
        <v>44</v>
      </c>
      <c r="J30" s="12" t="s">
        <v>45</v>
      </c>
    </row>
    <row r="31" spans="1:11" ht="78.75" x14ac:dyDescent="0.25">
      <c r="A31" s="38" t="s">
        <v>57</v>
      </c>
      <c r="B31" s="13" t="s">
        <v>50</v>
      </c>
      <c r="C31" s="33">
        <v>90913</v>
      </c>
      <c r="D31" s="34">
        <v>19446215.75</v>
      </c>
      <c r="E31" s="14">
        <v>20100</v>
      </c>
      <c r="F31" s="14">
        <v>4650000</v>
      </c>
      <c r="G31" s="15">
        <v>21590</v>
      </c>
      <c r="H31" s="14">
        <v>4409970.5999999996</v>
      </c>
      <c r="I31" s="16">
        <f>+Tabla134[Física 
(E)]/Tabla134[Física
(C)]</f>
        <v>1.0741293532338307</v>
      </c>
      <c r="J31" s="37">
        <f>+Tabla134[Financiera 
 (F)]/Tabla134[Financiera
(D)]</f>
        <v>0.94838077419354827</v>
      </c>
    </row>
    <row r="32" spans="1:11" ht="15.75" x14ac:dyDescent="0.25">
      <c r="A32" s="42" t="s">
        <v>27</v>
      </c>
      <c r="B32" s="43"/>
      <c r="C32" s="43"/>
      <c r="D32" s="43"/>
      <c r="E32" s="43"/>
      <c r="F32" s="43"/>
      <c r="G32" s="43"/>
      <c r="H32" s="43"/>
      <c r="I32" s="43"/>
      <c r="J32" s="44"/>
    </row>
    <row r="33" spans="1:11" ht="15.75" x14ac:dyDescent="0.25">
      <c r="A33" s="49" t="s">
        <v>28</v>
      </c>
      <c r="B33" s="50"/>
      <c r="C33" s="50"/>
      <c r="D33" s="50"/>
      <c r="E33" s="50"/>
      <c r="F33" s="50"/>
      <c r="G33" s="50"/>
      <c r="H33" s="50"/>
      <c r="I33" s="50"/>
      <c r="J33" s="51"/>
      <c r="K33" s="1"/>
    </row>
    <row r="34" spans="1:11" ht="18.75" customHeight="1" x14ac:dyDescent="0.25">
      <c r="A34" s="17" t="s">
        <v>29</v>
      </c>
      <c r="B34" s="104" t="s">
        <v>57</v>
      </c>
      <c r="C34" s="104"/>
      <c r="D34" s="104"/>
      <c r="E34" s="104"/>
      <c r="F34" s="104"/>
      <c r="G34" s="104"/>
      <c r="H34" s="104"/>
      <c r="I34" s="104"/>
      <c r="J34" s="105"/>
    </row>
    <row r="35" spans="1:11" ht="38.450000000000003" customHeight="1" x14ac:dyDescent="0.25">
      <c r="A35" s="17" t="s">
        <v>30</v>
      </c>
      <c r="B35" s="102" t="s">
        <v>70</v>
      </c>
      <c r="C35" s="102"/>
      <c r="D35" s="102"/>
      <c r="E35" s="102"/>
      <c r="F35" s="102"/>
      <c r="G35" s="102"/>
      <c r="H35" s="102"/>
      <c r="I35" s="102"/>
      <c r="J35" s="103"/>
    </row>
    <row r="36" spans="1:11" ht="31.9" customHeight="1" x14ac:dyDescent="0.25">
      <c r="A36" s="17" t="s">
        <v>31</v>
      </c>
      <c r="B36" s="67" t="s">
        <v>79</v>
      </c>
      <c r="C36" s="67"/>
      <c r="D36" s="67"/>
      <c r="E36" s="67"/>
      <c r="F36" s="67"/>
      <c r="G36" s="67"/>
      <c r="H36" s="67"/>
      <c r="I36" s="67"/>
      <c r="J36" s="68"/>
    </row>
    <row r="37" spans="1:11" ht="54.75" customHeight="1" x14ac:dyDescent="0.25">
      <c r="A37" s="17" t="s">
        <v>32</v>
      </c>
      <c r="B37" s="108" t="s">
        <v>60</v>
      </c>
      <c r="C37" s="108"/>
      <c r="D37" s="108"/>
      <c r="E37" s="108"/>
      <c r="F37" s="108"/>
      <c r="G37" s="108"/>
      <c r="H37" s="108"/>
      <c r="I37" s="108"/>
      <c r="J37" s="109"/>
    </row>
    <row r="38" spans="1:11" ht="15.75" x14ac:dyDescent="0.25">
      <c r="A38" s="89" t="s">
        <v>33</v>
      </c>
      <c r="B38" s="90"/>
      <c r="C38" s="90"/>
      <c r="D38" s="90"/>
      <c r="E38" s="90"/>
      <c r="F38" s="90"/>
      <c r="G38" s="90"/>
      <c r="H38" s="90"/>
      <c r="I38" s="90"/>
      <c r="J38" s="91"/>
    </row>
    <row r="39" spans="1:11" ht="15.75" x14ac:dyDescent="0.25">
      <c r="A39" s="92" t="s">
        <v>34</v>
      </c>
      <c r="B39" s="93"/>
      <c r="C39" s="93"/>
      <c r="D39" s="93"/>
      <c r="E39" s="93"/>
      <c r="F39" s="93"/>
      <c r="G39" s="93"/>
      <c r="H39" s="93"/>
      <c r="I39" s="93"/>
      <c r="J39" s="94"/>
      <c r="K39" s="1"/>
    </row>
    <row r="40" spans="1:11" ht="27.75" customHeight="1" x14ac:dyDescent="0.25">
      <c r="A40" s="95"/>
      <c r="B40" s="96"/>
      <c r="C40" s="96"/>
      <c r="D40" s="96"/>
      <c r="E40" s="96"/>
      <c r="F40" s="96"/>
      <c r="G40" s="96"/>
      <c r="H40" s="96"/>
      <c r="I40" s="96"/>
      <c r="J40" s="97"/>
    </row>
    <row r="41" spans="1:11" x14ac:dyDescent="0.25">
      <c r="A41" s="30"/>
      <c r="B41" s="30"/>
      <c r="C41" s="30"/>
      <c r="D41" s="30"/>
      <c r="E41" s="30"/>
      <c r="F41" s="30"/>
      <c r="G41" s="30"/>
      <c r="H41" s="30"/>
      <c r="I41" s="30"/>
      <c r="J41" s="30"/>
    </row>
    <row r="42" spans="1:11" ht="30.75" customHeight="1" x14ac:dyDescent="0.25">
      <c r="A42" s="98"/>
      <c r="B42" s="98"/>
      <c r="C42" s="98"/>
      <c r="D42" s="98"/>
      <c r="E42" s="98"/>
      <c r="F42" s="98"/>
      <c r="G42" s="98"/>
      <c r="H42" s="98"/>
      <c r="I42" s="98"/>
      <c r="J42" s="98"/>
    </row>
    <row r="43" spans="1:11" ht="30.75" customHeight="1" x14ac:dyDescent="0.25">
      <c r="A43" s="29"/>
      <c r="B43" s="29"/>
      <c r="C43" s="29"/>
      <c r="D43" s="29"/>
      <c r="E43" s="29"/>
      <c r="F43" s="29"/>
      <c r="G43" s="29"/>
      <c r="H43" s="29"/>
      <c r="I43" s="29"/>
      <c r="J43" s="29"/>
    </row>
    <row r="45" spans="1:11" ht="15.75" thickBot="1" x14ac:dyDescent="0.3">
      <c r="A45" s="27"/>
      <c r="B45" s="26"/>
      <c r="G45" s="86"/>
      <c r="H45" s="86"/>
      <c r="I45" s="86"/>
    </row>
    <row r="46" spans="1:11" x14ac:dyDescent="0.25">
      <c r="A46" s="27"/>
      <c r="B46" s="26"/>
      <c r="G46" s="87" t="s">
        <v>73</v>
      </c>
      <c r="H46" s="87"/>
      <c r="I46" s="87"/>
    </row>
    <row r="47" spans="1:11" x14ac:dyDescent="0.25">
      <c r="A47" s="27"/>
      <c r="B47" s="26"/>
      <c r="G47" s="88" t="s">
        <v>74</v>
      </c>
      <c r="H47" s="88"/>
      <c r="I47" s="88"/>
    </row>
  </sheetData>
  <mergeCells count="51">
    <mergeCell ref="B12:J12"/>
    <mergeCell ref="B3:J3"/>
    <mergeCell ref="B4:C4"/>
    <mergeCell ref="D4:H4"/>
    <mergeCell ref="B5:C5"/>
    <mergeCell ref="D5:H5"/>
    <mergeCell ref="A6:J6"/>
    <mergeCell ref="A7:J7"/>
    <mergeCell ref="A8:J8"/>
    <mergeCell ref="A9:J9"/>
    <mergeCell ref="B10:J10"/>
    <mergeCell ref="B11:J11"/>
    <mergeCell ref="A24:J24"/>
    <mergeCell ref="B13:J13"/>
    <mergeCell ref="B14:J14"/>
    <mergeCell ref="A15:J15"/>
    <mergeCell ref="C16:J16"/>
    <mergeCell ref="C17:J17"/>
    <mergeCell ref="C18:J18"/>
    <mergeCell ref="A19:J19"/>
    <mergeCell ref="B20:J20"/>
    <mergeCell ref="B21:J21"/>
    <mergeCell ref="B22:J22"/>
    <mergeCell ref="B23:J23"/>
    <mergeCell ref="A32:J32"/>
    <mergeCell ref="A25:J25"/>
    <mergeCell ref="A26:B26"/>
    <mergeCell ref="C26:E26"/>
    <mergeCell ref="F26:H26"/>
    <mergeCell ref="I26:J26"/>
    <mergeCell ref="A27:B27"/>
    <mergeCell ref="C27:E27"/>
    <mergeCell ref="F27:H27"/>
    <mergeCell ref="I27:J27"/>
    <mergeCell ref="A28:J28"/>
    <mergeCell ref="C29:D29"/>
    <mergeCell ref="E29:F29"/>
    <mergeCell ref="G29:H29"/>
    <mergeCell ref="I29:J29"/>
    <mergeCell ref="G47:I47"/>
    <mergeCell ref="A33:J33"/>
    <mergeCell ref="B34:J34"/>
    <mergeCell ref="B35:J35"/>
    <mergeCell ref="B36:J36"/>
    <mergeCell ref="B37:J37"/>
    <mergeCell ref="A38:J38"/>
    <mergeCell ref="A39:J39"/>
    <mergeCell ref="A40:J40"/>
    <mergeCell ref="A42:J42"/>
    <mergeCell ref="G45:I45"/>
    <mergeCell ref="G46:I46"/>
  </mergeCells>
  <dataValidations count="16">
    <dataValidation allowBlank="1" showInputMessage="1" showErrorMessage="1" prompt="Monto ejecutado en el trimestre" sqref="H30:H31"/>
    <dataValidation allowBlank="1" showInputMessage="1" showErrorMessage="1" prompt="Meta alcanzada en el trimestre" sqref="G30:G31"/>
    <dataValidation allowBlank="1" showInputMessage="1" showErrorMessage="1" prompt="Monto presupuestado para el producto" sqref="F30 D30:D31 E31:F31"/>
    <dataValidation allowBlank="1" showInputMessage="1" showErrorMessage="1" prompt="Meta anual del indicador" sqref="E30 C30:C31"/>
    <dataValidation allowBlank="1" showInputMessage="1" showErrorMessage="1" prompt="Nombre del indicador" sqref="B30:B31"/>
    <dataValidation allowBlank="1" showInputMessage="1" showErrorMessage="1" prompt="Nombre de cada producto" sqref="A30"/>
    <dataValidation allowBlank="1" showInputMessage="1" showErrorMessage="1" prompt="¿En qué consiste el programa?" sqref="B21:J21"/>
    <dataValidation allowBlank="1" showInputMessage="1" showErrorMessage="1" prompt="Presupuesto del programa" sqref="A27:C27 F27"/>
    <dataValidation allowBlank="1" showInputMessage="1" showErrorMessage="1" prompt="Oportunidades de mejora identificadas" sqref="A40:J41"/>
    <dataValidation allowBlank="1" showInputMessage="1" showErrorMessage="1" prompt="De existir desvío, explicar razones." sqref="B37:J37"/>
    <dataValidation allowBlank="1" showInputMessage="1" showErrorMessage="1" prompt="1. Describir lo plasmado en el presupuesto_x000a_2. Describir lo alcanzado en términos financieros y de producción " sqref="B36:J36"/>
    <dataValidation allowBlank="1" showInputMessage="1" showErrorMessage="1" prompt="¿En qué consiste el producto? su objetivo" sqref="B35:J35"/>
    <dataValidation allowBlank="1" showInputMessage="1" showErrorMessage="1" prompt="Nombre del producto" sqref="B34:J34"/>
    <dataValidation allowBlank="1" showInputMessage="1" showErrorMessage="1" prompt="¿A quién va dirigido el programa?, ¿qué característica tiene esta población que requiere ser beneficiada?" sqref="B22:J22"/>
    <dataValidation allowBlank="1" showInputMessage="1" prompt="Nombre del capítulo" sqref="B10:J12"/>
    <dataValidation allowBlank="1" sqref="A10"/>
  </dataValidations>
  <pageMargins left="0.7" right="0.7" top="0.75" bottom="0.75" header="0.3" footer="0.3"/>
  <pageSetup scale="63" fitToHeight="0" orientation="portrait" horizontalDpi="4294967295" verticalDpi="4294967295"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7"/>
  <sheetViews>
    <sheetView topLeftCell="A34" zoomScaleNormal="100" zoomScaleSheetLayoutView="100" workbookViewId="0">
      <selection activeCell="G47" sqref="G47:I47"/>
    </sheetView>
  </sheetViews>
  <sheetFormatPr baseColWidth="10" defaultRowHeight="15" x14ac:dyDescent="0.25"/>
  <cols>
    <col min="1" max="1" width="23.85546875" style="6" customWidth="1"/>
    <col min="2" max="2" width="16.140625" style="6" bestFit="1" customWidth="1"/>
    <col min="3" max="3" width="12.7109375" style="6" customWidth="1"/>
    <col min="4" max="4" width="13.7109375" style="6" bestFit="1" customWidth="1"/>
    <col min="5" max="7" width="12.7109375" style="6" customWidth="1"/>
    <col min="8" max="8" width="13.42578125" style="6" bestFit="1" customWidth="1"/>
    <col min="9" max="10" width="12.7109375" style="6" customWidth="1"/>
    <col min="11" max="11" width="11.42578125" style="6"/>
  </cols>
  <sheetData>
    <row r="2" spans="1:11" ht="15.75" thickBot="1" x14ac:dyDescent="0.3"/>
    <row r="3" spans="1:11" ht="21.6" customHeight="1" thickBot="1" x14ac:dyDescent="0.3">
      <c r="A3" s="18"/>
      <c r="B3" s="52" t="s">
        <v>62</v>
      </c>
      <c r="C3" s="53"/>
      <c r="D3" s="53"/>
      <c r="E3" s="53"/>
      <c r="F3" s="53"/>
      <c r="G3" s="53"/>
      <c r="H3" s="53"/>
      <c r="I3" s="53"/>
      <c r="J3" s="54"/>
      <c r="K3" s="1"/>
    </row>
    <row r="4" spans="1:11" ht="21.6" customHeight="1" thickBot="1" x14ac:dyDescent="0.3">
      <c r="A4" s="19"/>
      <c r="B4" s="55" t="s">
        <v>0</v>
      </c>
      <c r="C4" s="56"/>
      <c r="D4" s="55" t="s">
        <v>1</v>
      </c>
      <c r="E4" s="56"/>
      <c r="F4" s="56"/>
      <c r="G4" s="56"/>
      <c r="H4" s="57"/>
      <c r="I4" s="2" t="s">
        <v>2</v>
      </c>
      <c r="J4" s="3" t="s">
        <v>3</v>
      </c>
      <c r="K4" s="1"/>
    </row>
    <row r="5" spans="1:11" ht="20.25" customHeight="1" thickBot="1" x14ac:dyDescent="0.3">
      <c r="A5" s="20"/>
      <c r="B5" s="58" t="s">
        <v>4</v>
      </c>
      <c r="C5" s="59"/>
      <c r="D5" s="58"/>
      <c r="E5" s="59"/>
      <c r="F5" s="59"/>
      <c r="G5" s="59"/>
      <c r="H5" s="60"/>
      <c r="I5" s="24"/>
      <c r="J5" s="25"/>
      <c r="K5" s="1"/>
    </row>
    <row r="6" spans="1:11" ht="9" customHeight="1" x14ac:dyDescent="0.25">
      <c r="A6" s="61"/>
      <c r="B6" s="62"/>
      <c r="C6" s="62"/>
      <c r="D6" s="63"/>
      <c r="E6" s="63"/>
      <c r="F6" s="63"/>
      <c r="G6" s="63"/>
      <c r="H6" s="63"/>
      <c r="I6" s="62"/>
      <c r="J6" s="64"/>
      <c r="K6" s="1"/>
    </row>
    <row r="7" spans="1:11" ht="3" customHeight="1" x14ac:dyDescent="0.25">
      <c r="A7" s="46"/>
      <c r="B7" s="47"/>
      <c r="C7" s="47"/>
      <c r="D7" s="47"/>
      <c r="E7" s="47"/>
      <c r="F7" s="47"/>
      <c r="G7" s="47"/>
      <c r="H7" s="47"/>
      <c r="I7" s="47"/>
      <c r="J7" s="48"/>
      <c r="K7" s="1"/>
    </row>
    <row r="8" spans="1:11" ht="15.75" x14ac:dyDescent="0.25">
      <c r="A8" s="42" t="s">
        <v>5</v>
      </c>
      <c r="B8" s="43"/>
      <c r="C8" s="43"/>
      <c r="D8" s="43"/>
      <c r="E8" s="43"/>
      <c r="F8" s="43"/>
      <c r="G8" s="43"/>
      <c r="H8" s="43"/>
      <c r="I8" s="43"/>
      <c r="J8" s="44"/>
      <c r="K8" s="1"/>
    </row>
    <row r="9" spans="1:11" ht="15.75" x14ac:dyDescent="0.25">
      <c r="A9" s="49" t="s">
        <v>6</v>
      </c>
      <c r="B9" s="50"/>
      <c r="C9" s="50"/>
      <c r="D9" s="50"/>
      <c r="E9" s="50"/>
      <c r="F9" s="50"/>
      <c r="G9" s="50"/>
      <c r="H9" s="50"/>
      <c r="I9" s="50"/>
      <c r="J9" s="51"/>
      <c r="K9" s="1"/>
    </row>
    <row r="10" spans="1:11" ht="15" customHeight="1" x14ac:dyDescent="0.25">
      <c r="A10" s="4" t="s">
        <v>7</v>
      </c>
      <c r="B10" s="41" t="s">
        <v>85</v>
      </c>
      <c r="C10" s="41"/>
      <c r="D10" s="41"/>
      <c r="E10" s="41"/>
      <c r="F10" s="41"/>
      <c r="G10" s="41"/>
      <c r="H10" s="41"/>
      <c r="I10" s="41"/>
      <c r="J10" s="41"/>
      <c r="K10" s="1"/>
    </row>
    <row r="11" spans="1:11" ht="15" customHeight="1" x14ac:dyDescent="0.25">
      <c r="A11" s="21" t="s">
        <v>35</v>
      </c>
      <c r="B11" s="41" t="s">
        <v>83</v>
      </c>
      <c r="C11" s="41"/>
      <c r="D11" s="41"/>
      <c r="E11" s="41"/>
      <c r="F11" s="41"/>
      <c r="G11" s="41"/>
      <c r="H11" s="41"/>
      <c r="I11" s="41"/>
      <c r="J11" s="41"/>
      <c r="K11" s="1"/>
    </row>
    <row r="12" spans="1:11" ht="15" customHeight="1" x14ac:dyDescent="0.25">
      <c r="A12" s="21" t="s">
        <v>36</v>
      </c>
      <c r="B12" s="41" t="s">
        <v>84</v>
      </c>
      <c r="C12" s="41"/>
      <c r="D12" s="41"/>
      <c r="E12" s="41"/>
      <c r="F12" s="41"/>
      <c r="G12" s="41"/>
      <c r="H12" s="41"/>
      <c r="I12" s="41"/>
      <c r="J12" s="41"/>
      <c r="K12" s="1"/>
    </row>
    <row r="13" spans="1:11" ht="31.5" customHeight="1" x14ac:dyDescent="0.25">
      <c r="A13" s="4" t="s">
        <v>8</v>
      </c>
      <c r="B13" s="102" t="s">
        <v>63</v>
      </c>
      <c r="C13" s="102"/>
      <c r="D13" s="102"/>
      <c r="E13" s="102"/>
      <c r="F13" s="102"/>
      <c r="G13" s="102"/>
      <c r="H13" s="102"/>
      <c r="I13" s="102"/>
      <c r="J13" s="103"/>
    </row>
    <row r="14" spans="1:11" ht="27.75" customHeight="1" x14ac:dyDescent="0.25">
      <c r="A14" s="4" t="s">
        <v>9</v>
      </c>
      <c r="B14" s="102" t="s">
        <v>81</v>
      </c>
      <c r="C14" s="102"/>
      <c r="D14" s="102"/>
      <c r="E14" s="102"/>
      <c r="F14" s="102"/>
      <c r="G14" s="102"/>
      <c r="H14" s="102"/>
      <c r="I14" s="102"/>
      <c r="J14" s="103"/>
    </row>
    <row r="15" spans="1:11" ht="15.75" x14ac:dyDescent="0.25">
      <c r="A15" s="42" t="s">
        <v>10</v>
      </c>
      <c r="B15" s="43"/>
      <c r="C15" s="43"/>
      <c r="D15" s="43"/>
      <c r="E15" s="43"/>
      <c r="F15" s="43"/>
      <c r="G15" s="43"/>
      <c r="H15" s="43"/>
      <c r="I15" s="43"/>
      <c r="J15" s="44"/>
    </row>
    <row r="16" spans="1:11" x14ac:dyDescent="0.25">
      <c r="A16" s="4" t="s">
        <v>11</v>
      </c>
      <c r="B16" s="22">
        <v>4</v>
      </c>
      <c r="C16" s="45" t="s">
        <v>54</v>
      </c>
      <c r="D16" s="45"/>
      <c r="E16" s="45"/>
      <c r="F16" s="45"/>
      <c r="G16" s="45"/>
      <c r="H16" s="45"/>
      <c r="I16" s="45"/>
      <c r="J16" s="45"/>
    </row>
    <row r="17" spans="1:13" ht="24.6" customHeight="1" x14ac:dyDescent="0.25">
      <c r="A17" s="4" t="s">
        <v>12</v>
      </c>
      <c r="B17" s="7">
        <v>4.0999999999999996</v>
      </c>
      <c r="C17" s="45" t="s">
        <v>55</v>
      </c>
      <c r="D17" s="45"/>
      <c r="E17" s="45"/>
      <c r="F17" s="45"/>
      <c r="G17" s="45"/>
      <c r="H17" s="45"/>
      <c r="I17" s="45"/>
      <c r="J17" s="45"/>
    </row>
    <row r="18" spans="1:13" ht="25.5" customHeight="1" x14ac:dyDescent="0.25">
      <c r="A18" s="4" t="s">
        <v>13</v>
      </c>
      <c r="B18" s="8" t="s">
        <v>52</v>
      </c>
      <c r="C18" s="99" t="s">
        <v>53</v>
      </c>
      <c r="D18" s="100"/>
      <c r="E18" s="100"/>
      <c r="F18" s="100"/>
      <c r="G18" s="100"/>
      <c r="H18" s="100"/>
      <c r="I18" s="100"/>
      <c r="J18" s="101"/>
    </row>
    <row r="19" spans="1:13" ht="15.75" x14ac:dyDescent="0.25">
      <c r="A19" s="42" t="s">
        <v>14</v>
      </c>
      <c r="B19" s="43"/>
      <c r="C19" s="43"/>
      <c r="D19" s="43"/>
      <c r="E19" s="43"/>
      <c r="F19" s="43"/>
      <c r="G19" s="43"/>
      <c r="H19" s="43"/>
      <c r="I19" s="43"/>
      <c r="J19" s="44"/>
    </row>
    <row r="20" spans="1:13" ht="15" customHeight="1" x14ac:dyDescent="0.25">
      <c r="A20" s="4" t="s">
        <v>15</v>
      </c>
      <c r="B20" s="102" t="s">
        <v>64</v>
      </c>
      <c r="C20" s="102"/>
      <c r="D20" s="102"/>
      <c r="E20" s="102"/>
      <c r="F20" s="102"/>
      <c r="G20" s="102"/>
      <c r="H20" s="102"/>
      <c r="I20" s="102"/>
      <c r="J20" s="103"/>
    </row>
    <row r="21" spans="1:13" ht="42.6" customHeight="1" x14ac:dyDescent="0.25">
      <c r="A21" s="9" t="s">
        <v>16</v>
      </c>
      <c r="B21" s="102" t="s">
        <v>77</v>
      </c>
      <c r="C21" s="102"/>
      <c r="D21" s="102"/>
      <c r="E21" s="102"/>
      <c r="F21" s="102"/>
      <c r="G21" s="102"/>
      <c r="H21" s="102"/>
      <c r="I21" s="102"/>
      <c r="J21" s="103"/>
    </row>
    <row r="22" spans="1:13" ht="15" customHeight="1" x14ac:dyDescent="0.25">
      <c r="A22" s="9" t="s">
        <v>17</v>
      </c>
      <c r="B22" s="102" t="s">
        <v>72</v>
      </c>
      <c r="C22" s="102"/>
      <c r="D22" s="102"/>
      <c r="E22" s="102"/>
      <c r="F22" s="102"/>
      <c r="G22" s="102"/>
      <c r="H22" s="102"/>
      <c r="I22" s="102"/>
      <c r="J22" s="103"/>
    </row>
    <row r="23" spans="1:13" ht="28.15" customHeight="1" x14ac:dyDescent="0.25">
      <c r="A23" s="9" t="s">
        <v>37</v>
      </c>
      <c r="B23" s="102" t="s">
        <v>65</v>
      </c>
      <c r="C23" s="102"/>
      <c r="D23" s="102"/>
      <c r="E23" s="102"/>
      <c r="F23" s="102"/>
      <c r="G23" s="102"/>
      <c r="H23" s="102"/>
      <c r="I23" s="102"/>
      <c r="J23" s="103"/>
      <c r="K23" s="1"/>
    </row>
    <row r="24" spans="1:13" ht="15.75" x14ac:dyDescent="0.25">
      <c r="A24" s="42" t="s">
        <v>18</v>
      </c>
      <c r="B24" s="43"/>
      <c r="C24" s="43"/>
      <c r="D24" s="43"/>
      <c r="E24" s="43"/>
      <c r="F24" s="43"/>
      <c r="G24" s="43"/>
      <c r="H24" s="43"/>
      <c r="I24" s="43"/>
      <c r="J24" s="44"/>
    </row>
    <row r="25" spans="1:13" ht="15.75" x14ac:dyDescent="0.25">
      <c r="A25" s="49" t="s">
        <v>19</v>
      </c>
      <c r="B25" s="50"/>
      <c r="C25" s="50"/>
      <c r="D25" s="50"/>
      <c r="E25" s="50"/>
      <c r="F25" s="50"/>
      <c r="G25" s="50"/>
      <c r="H25" s="50"/>
      <c r="I25" s="50"/>
      <c r="J25" s="51"/>
      <c r="K25" s="1"/>
    </row>
    <row r="26" spans="1:13" ht="15" customHeight="1" x14ac:dyDescent="0.25">
      <c r="A26" s="81" t="s">
        <v>20</v>
      </c>
      <c r="B26" s="82"/>
      <c r="C26" s="83" t="s">
        <v>21</v>
      </c>
      <c r="D26" s="85"/>
      <c r="E26" s="85"/>
      <c r="F26" s="85" t="s">
        <v>22</v>
      </c>
      <c r="G26" s="85"/>
      <c r="H26" s="82"/>
      <c r="I26" s="83" t="s">
        <v>23</v>
      </c>
      <c r="J26" s="84"/>
    </row>
    <row r="27" spans="1:13" ht="27.75" customHeight="1" x14ac:dyDescent="0.25">
      <c r="A27" s="71">
        <v>21084863</v>
      </c>
      <c r="B27" s="72"/>
      <c r="C27" s="78">
        <v>21083434.43</v>
      </c>
      <c r="D27" s="79"/>
      <c r="E27" s="80"/>
      <c r="F27" s="78" t="s">
        <v>68</v>
      </c>
      <c r="G27" s="79"/>
      <c r="H27" s="80"/>
      <c r="I27" s="73">
        <v>0.872</v>
      </c>
      <c r="J27" s="74"/>
      <c r="M27" s="40"/>
    </row>
    <row r="28" spans="1:13" ht="15.75" x14ac:dyDescent="0.25">
      <c r="A28" s="49" t="s">
        <v>47</v>
      </c>
      <c r="B28" s="50"/>
      <c r="C28" s="50"/>
      <c r="D28" s="50"/>
      <c r="E28" s="50"/>
      <c r="F28" s="50"/>
      <c r="G28" s="50"/>
      <c r="H28" s="50"/>
      <c r="I28" s="50"/>
      <c r="J28" s="51"/>
      <c r="K28" s="1"/>
    </row>
    <row r="29" spans="1:13" x14ac:dyDescent="0.25">
      <c r="A29" s="5"/>
      <c r="B29"/>
      <c r="C29" s="75" t="s">
        <v>46</v>
      </c>
      <c r="D29" s="76"/>
      <c r="E29" s="75" t="s">
        <v>49</v>
      </c>
      <c r="F29" s="76"/>
      <c r="G29" s="75" t="s">
        <v>48</v>
      </c>
      <c r="H29" s="75"/>
      <c r="I29" s="75" t="s">
        <v>24</v>
      </c>
      <c r="J29" s="77"/>
    </row>
    <row r="30" spans="1:13" ht="38.25" x14ac:dyDescent="0.25">
      <c r="A30" s="10" t="s">
        <v>25</v>
      </c>
      <c r="B30" s="11" t="s">
        <v>26</v>
      </c>
      <c r="C30" s="11" t="s">
        <v>38</v>
      </c>
      <c r="D30" s="11" t="s">
        <v>39</v>
      </c>
      <c r="E30" s="11" t="s">
        <v>40</v>
      </c>
      <c r="F30" s="11" t="s">
        <v>41</v>
      </c>
      <c r="G30" s="11" t="s">
        <v>42</v>
      </c>
      <c r="H30" s="11" t="s">
        <v>43</v>
      </c>
      <c r="I30" s="11" t="s">
        <v>44</v>
      </c>
      <c r="J30" s="12" t="s">
        <v>45</v>
      </c>
    </row>
    <row r="31" spans="1:13" ht="78.75" x14ac:dyDescent="0.25">
      <c r="A31" s="38" t="s">
        <v>57</v>
      </c>
      <c r="B31" s="13" t="s">
        <v>66</v>
      </c>
      <c r="C31" s="33">
        <v>90913</v>
      </c>
      <c r="D31" s="34">
        <v>19446215.75</v>
      </c>
      <c r="E31" s="15">
        <v>8029</v>
      </c>
      <c r="F31" s="14">
        <v>4625000</v>
      </c>
      <c r="G31" s="15">
        <v>22789</v>
      </c>
      <c r="H31" s="14">
        <v>4667001.75</v>
      </c>
      <c r="I31" s="16">
        <f>+Tabla1345[Física 
(E)]/Tabla1345[Física
(C)]</f>
        <v>2.8383360318844191</v>
      </c>
      <c r="J31" s="37">
        <f>+Tabla1345[Financiera 
 (F)]/Tabla1345[Financiera
(D)]</f>
        <v>1.0090814594594595</v>
      </c>
    </row>
    <row r="32" spans="1:13" ht="15.75" x14ac:dyDescent="0.25">
      <c r="A32" s="42" t="s">
        <v>27</v>
      </c>
      <c r="B32" s="43"/>
      <c r="C32" s="43"/>
      <c r="D32" s="43"/>
      <c r="E32" s="43"/>
      <c r="F32" s="43"/>
      <c r="G32" s="43"/>
      <c r="H32" s="43"/>
      <c r="I32" s="43"/>
      <c r="J32" s="44"/>
    </row>
    <row r="33" spans="1:11" ht="15.75" x14ac:dyDescent="0.25">
      <c r="A33" s="49" t="s">
        <v>28</v>
      </c>
      <c r="B33" s="50"/>
      <c r="C33" s="50"/>
      <c r="D33" s="50"/>
      <c r="E33" s="50"/>
      <c r="F33" s="50"/>
      <c r="G33" s="50"/>
      <c r="H33" s="50"/>
      <c r="I33" s="50"/>
      <c r="J33" s="51"/>
      <c r="K33" s="1"/>
    </row>
    <row r="34" spans="1:11" ht="18.75" customHeight="1" x14ac:dyDescent="0.25">
      <c r="A34" s="17" t="s">
        <v>29</v>
      </c>
      <c r="B34" s="67" t="s">
        <v>67</v>
      </c>
      <c r="C34" s="67"/>
      <c r="D34" s="67"/>
      <c r="E34" s="67"/>
      <c r="F34" s="67"/>
      <c r="G34" s="67"/>
      <c r="H34" s="67"/>
      <c r="I34" s="67"/>
      <c r="J34" s="68"/>
    </row>
    <row r="35" spans="1:11" ht="38.450000000000003" customHeight="1" x14ac:dyDescent="0.25">
      <c r="A35" s="17" t="s">
        <v>30</v>
      </c>
      <c r="B35" s="102" t="s">
        <v>70</v>
      </c>
      <c r="C35" s="102"/>
      <c r="D35" s="102"/>
      <c r="E35" s="102"/>
      <c r="F35" s="102"/>
      <c r="G35" s="102"/>
      <c r="H35" s="102"/>
      <c r="I35" s="102"/>
      <c r="J35" s="103"/>
    </row>
    <row r="36" spans="1:11" ht="31.9" customHeight="1" x14ac:dyDescent="0.25">
      <c r="A36" s="17" t="s">
        <v>31</v>
      </c>
      <c r="B36" s="67" t="s">
        <v>71</v>
      </c>
      <c r="C36" s="67"/>
      <c r="D36" s="67"/>
      <c r="E36" s="67"/>
      <c r="F36" s="67"/>
      <c r="G36" s="67"/>
      <c r="H36" s="67"/>
      <c r="I36" s="67"/>
      <c r="J36" s="68"/>
    </row>
    <row r="37" spans="1:11" ht="63.75" customHeight="1" x14ac:dyDescent="0.25">
      <c r="A37" s="17" t="s">
        <v>32</v>
      </c>
      <c r="B37" s="108" t="s">
        <v>69</v>
      </c>
      <c r="C37" s="108"/>
      <c r="D37" s="108"/>
      <c r="E37" s="108"/>
      <c r="F37" s="108"/>
      <c r="G37" s="108"/>
      <c r="H37" s="108"/>
      <c r="I37" s="108"/>
      <c r="J37" s="109"/>
    </row>
    <row r="38" spans="1:11" ht="15.75" x14ac:dyDescent="0.25">
      <c r="A38" s="89" t="s">
        <v>33</v>
      </c>
      <c r="B38" s="90"/>
      <c r="C38" s="90"/>
      <c r="D38" s="90"/>
      <c r="E38" s="90"/>
      <c r="F38" s="90"/>
      <c r="G38" s="90"/>
      <c r="H38" s="90"/>
      <c r="I38" s="90"/>
      <c r="J38" s="91"/>
    </row>
    <row r="39" spans="1:11" ht="15.75" x14ac:dyDescent="0.25">
      <c r="A39" s="92" t="s">
        <v>34</v>
      </c>
      <c r="B39" s="93"/>
      <c r="C39" s="93"/>
      <c r="D39" s="93"/>
      <c r="E39" s="93"/>
      <c r="F39" s="93"/>
      <c r="G39" s="93"/>
      <c r="H39" s="93"/>
      <c r="I39" s="93"/>
      <c r="J39" s="94"/>
      <c r="K39" s="1"/>
    </row>
    <row r="40" spans="1:11" ht="27.75" customHeight="1" x14ac:dyDescent="0.25">
      <c r="A40" s="95"/>
      <c r="B40" s="96"/>
      <c r="C40" s="96"/>
      <c r="D40" s="96"/>
      <c r="E40" s="96"/>
      <c r="F40" s="96"/>
      <c r="G40" s="96"/>
      <c r="H40" s="96"/>
      <c r="I40" s="96"/>
      <c r="J40" s="97"/>
    </row>
    <row r="41" spans="1:11" x14ac:dyDescent="0.25">
      <c r="A41" s="32"/>
      <c r="B41" s="32"/>
      <c r="C41" s="32"/>
      <c r="D41" s="32"/>
      <c r="E41" s="32"/>
      <c r="F41" s="32"/>
      <c r="G41" s="32"/>
      <c r="H41" s="32"/>
      <c r="I41" s="32"/>
      <c r="J41" s="32"/>
    </row>
    <row r="42" spans="1:11" ht="30.75" customHeight="1" x14ac:dyDescent="0.25">
      <c r="A42" s="98"/>
      <c r="B42" s="98"/>
      <c r="C42" s="98"/>
      <c r="D42" s="98"/>
      <c r="E42" s="98"/>
      <c r="F42" s="98"/>
      <c r="G42" s="98"/>
      <c r="H42" s="98"/>
      <c r="I42" s="98"/>
      <c r="J42" s="98"/>
    </row>
    <row r="43" spans="1:11" ht="30.75" customHeight="1" x14ac:dyDescent="0.25">
      <c r="A43" s="31"/>
      <c r="B43" s="31"/>
      <c r="C43" s="31"/>
      <c r="D43" s="31"/>
      <c r="E43" s="31"/>
      <c r="F43" s="31"/>
      <c r="G43" s="31"/>
      <c r="H43" s="31"/>
      <c r="I43" s="31"/>
      <c r="J43" s="31"/>
    </row>
    <row r="45" spans="1:11" ht="15.75" thickBot="1" x14ac:dyDescent="0.3">
      <c r="A45" s="27"/>
      <c r="B45" s="26"/>
      <c r="G45" s="86"/>
      <c r="H45" s="86"/>
      <c r="I45" s="86"/>
    </row>
    <row r="46" spans="1:11" x14ac:dyDescent="0.25">
      <c r="A46" s="27"/>
      <c r="B46" s="26"/>
      <c r="G46" s="87" t="s">
        <v>73</v>
      </c>
      <c r="H46" s="87"/>
      <c r="I46" s="87"/>
    </row>
    <row r="47" spans="1:11" x14ac:dyDescent="0.25">
      <c r="A47" s="27"/>
      <c r="B47" s="26"/>
      <c r="G47" s="88" t="s">
        <v>74</v>
      </c>
      <c r="H47" s="88"/>
      <c r="I47" s="88"/>
    </row>
  </sheetData>
  <mergeCells count="51">
    <mergeCell ref="G47:I47"/>
    <mergeCell ref="A33:J33"/>
    <mergeCell ref="B34:J34"/>
    <mergeCell ref="B35:J35"/>
    <mergeCell ref="B36:J36"/>
    <mergeCell ref="B37:J37"/>
    <mergeCell ref="A38:J38"/>
    <mergeCell ref="A39:J39"/>
    <mergeCell ref="A40:J40"/>
    <mergeCell ref="A42:J42"/>
    <mergeCell ref="G45:I45"/>
    <mergeCell ref="G46:I46"/>
    <mergeCell ref="A32:J32"/>
    <mergeCell ref="A25:J25"/>
    <mergeCell ref="A26:B26"/>
    <mergeCell ref="C26:E26"/>
    <mergeCell ref="F26:H26"/>
    <mergeCell ref="I26:J26"/>
    <mergeCell ref="A27:B27"/>
    <mergeCell ref="C27:E27"/>
    <mergeCell ref="F27:H27"/>
    <mergeCell ref="I27:J27"/>
    <mergeCell ref="A28:J28"/>
    <mergeCell ref="C29:D29"/>
    <mergeCell ref="E29:F29"/>
    <mergeCell ref="G29:H29"/>
    <mergeCell ref="I29:J29"/>
    <mergeCell ref="A24:J24"/>
    <mergeCell ref="B13:J13"/>
    <mergeCell ref="B14:J14"/>
    <mergeCell ref="A15:J15"/>
    <mergeCell ref="C16:J16"/>
    <mergeCell ref="C17:J17"/>
    <mergeCell ref="C18:J18"/>
    <mergeCell ref="A19:J19"/>
    <mergeCell ref="B20:J20"/>
    <mergeCell ref="B21:J21"/>
    <mergeCell ref="B22:J22"/>
    <mergeCell ref="B23:J23"/>
    <mergeCell ref="B12:J12"/>
    <mergeCell ref="B3:J3"/>
    <mergeCell ref="B4:C4"/>
    <mergeCell ref="D4:H4"/>
    <mergeCell ref="B5:C5"/>
    <mergeCell ref="D5:H5"/>
    <mergeCell ref="A6:J6"/>
    <mergeCell ref="A7:J7"/>
    <mergeCell ref="A8:J8"/>
    <mergeCell ref="A9:J9"/>
    <mergeCell ref="B10:J10"/>
    <mergeCell ref="B11:J11"/>
  </mergeCells>
  <dataValidations count="16">
    <dataValidation allowBlank="1" sqref="A10"/>
    <dataValidation allowBlank="1" showInputMessage="1" prompt="Nombre del capítulo" sqref="B10:J12"/>
    <dataValidation allowBlank="1" showInputMessage="1" showErrorMessage="1" prompt="¿A quién va dirigido el programa?, ¿qué característica tiene esta población que requiere ser beneficiada?" sqref="B22:J22"/>
    <dataValidation allowBlank="1" showInputMessage="1" showErrorMessage="1" prompt="Nombre del producto" sqref="B34:J34"/>
    <dataValidation allowBlank="1" showInputMessage="1" showErrorMessage="1" prompt="¿En qué consiste el producto? su objetivo" sqref="B35:J35"/>
    <dataValidation allowBlank="1" showInputMessage="1" showErrorMessage="1" prompt="1. Describir lo plasmado en el presupuesto_x000a_2. Describir lo alcanzado en términos financieros y de producción " sqref="B36:J36"/>
    <dataValidation allowBlank="1" showInputMessage="1" showErrorMessage="1" prompt="De existir desvío, explicar razones." sqref="B37:J37"/>
    <dataValidation allowBlank="1" showInputMessage="1" showErrorMessage="1" prompt="Oportunidades de mejora identificadas" sqref="A40:J41"/>
    <dataValidation allowBlank="1" showInputMessage="1" showErrorMessage="1" prompt="Presupuesto del programa" sqref="A27:C27 F27"/>
    <dataValidation allowBlank="1" showInputMessage="1" showErrorMessage="1" prompt="¿En qué consiste el programa?" sqref="B21:J21"/>
    <dataValidation allowBlank="1" showInputMessage="1" showErrorMessage="1" prompt="Nombre de cada producto" sqref="A30"/>
    <dataValidation allowBlank="1" showInputMessage="1" showErrorMessage="1" prompt="Nombre del indicador" sqref="B30:B31"/>
    <dataValidation allowBlank="1" showInputMessage="1" showErrorMessage="1" prompt="Meta anual del indicador" sqref="E30 C30:C31"/>
    <dataValidation allowBlank="1" showInputMessage="1" showErrorMessage="1" prompt="Monto presupuestado para el producto" sqref="F30 D30:D31"/>
    <dataValidation allowBlank="1" showInputMessage="1" showErrorMessage="1" prompt="Meta alcanzada en el trimestre" sqref="G30:G31 E31"/>
    <dataValidation allowBlank="1" showInputMessage="1" showErrorMessage="1" prompt="Monto ejecutado en el trimestre" sqref="H30:H31 F31"/>
  </dataValidations>
  <pageMargins left="0.7" right="0.7" top="0.75" bottom="0.75" header="0.3" footer="0.3"/>
  <pageSetup scale="63" fitToHeight="0" orientation="portrait" horizontalDpi="4294967295" verticalDpi="4294967295"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Enero-marzo</vt:lpstr>
      <vt:lpstr>Abril-junio</vt:lpstr>
      <vt:lpstr>Julio-septiembre</vt:lpstr>
      <vt:lpstr>Octubre - Diciembre</vt:lpstr>
      <vt:lpstr>'Abril-junio'!Área_de_impresión</vt:lpstr>
      <vt:lpstr>'Enero-marzo'!Área_de_impresión</vt:lpstr>
      <vt:lpstr>'Julio-septiembre'!Área_de_impresión</vt:lpstr>
      <vt:lpstr>'Octubre - Diciembre'!Área_de_impresión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dell</cp:lastModifiedBy>
  <cp:lastPrinted>2024-01-11T14:51:54Z</cp:lastPrinted>
  <dcterms:created xsi:type="dcterms:W3CDTF">2021-03-22T15:50:10Z</dcterms:created>
  <dcterms:modified xsi:type="dcterms:W3CDTF">2024-02-28T00:20:17Z</dcterms:modified>
</cp:coreProperties>
</file>